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TROMBOCITOPENIE" sheetId="17" r:id="rId17"/>
    <sheet name="SUBLISTA E" sheetId="18" r:id="rId18"/>
    <sheet name="MUCOV" sheetId="19" r:id="rId19"/>
  </sheets>
  <definedNames>
    <definedName name="_xlnm.Print_Area" localSheetId="8">'COST VOLUM ONCO'!$A$1:$I$36</definedName>
    <definedName name="_xlnm.Print_Area" localSheetId="13">'CV UNICE'!$A$1:$O$36</definedName>
    <definedName name="_xlnm.Print_Area" localSheetId="2">'pensionar CV'!$A$1:$J$36</definedName>
    <definedName name="_xlnm.Print_Area" localSheetId="17">'SUBLISTA E'!$A$1:$G$35</definedName>
  </definedNames>
  <calcPr fullCalcOnLoad="1"/>
</workbook>
</file>

<file path=xl/sharedStrings.xml><?xml version="1.0" encoding="utf-8"?>
<sst xmlns="http://schemas.openxmlformats.org/spreadsheetml/2006/main" count="714" uniqueCount="118">
  <si>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</si>
  <si>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</si>
  <si>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</si>
  <si>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</si>
  <si>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</si>
  <si>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</si>
  <si>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</si>
  <si>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</si>
  <si>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</si>
  <si>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</si>
  <si>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</si>
  <si>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</si>
  <si>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</si>
  <si>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</si>
  <si>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</si>
  <si>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</si>
  <si>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</si>
  <si>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</si>
  <si>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</si>
  <si>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</si>
  <si>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</si>
  <si>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</si>
  <si>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</si>
  <si>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</si>
  <si>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</si>
  <si>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</si>
  <si>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</si>
  <si>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</si>
  <si>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</si>
  <si>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</si>
  <si>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</si>
  <si>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</si>
  <si>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</si>
  <si>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</si>
  <si>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</si>
  <si>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</si>
  <si>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</si>
  <si>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</si>
  <si>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</si>
  <si>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</si>
  <si>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</si>
  <si>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</si>
  <si>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</si>
  <si>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</si>
  <si>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</si>
  <si>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</si>
  <si>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</si>
  <si>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</si>
  <si>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</si>
  <si>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</si>
  <si>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</si>
  <si>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</si>
  <si>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</si>
  <si>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</si>
  <si>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</si>
  <si>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</si>
  <si>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</si>
  <si>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</si>
  <si>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</si>
  <si>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</si>
  <si>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</si>
  <si>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</si>
  <si>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</si>
  <si>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</si>
  <si>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</si>
  <si>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</si>
  <si>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</si>
  <si>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</si>
  <si>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</si>
  <si>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</si>
  <si>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</si>
  <si>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</si>
  <si>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</si>
  <si>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</si>
  <si>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</si>
  <si>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</si>
  <si>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</si>
  <si>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</si>
  <si>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</si>
  <si>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</si>
  <si>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</si>
  <si>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</si>
  <si>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</si>
  <si>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</si>
  <si>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</si>
  <si>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</si>
  <si>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</si>
  <si>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</si>
  <si>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</si>
  <si>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</si>
  <si>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amiotropie spinala cronica</t>
  </si>
  <si>
    <t>G 31C</t>
  </si>
  <si>
    <t>TROMBOCITOPENIE</t>
  </si>
  <si>
    <t>SUBLISTA E1</t>
  </si>
  <si>
    <t>SUBLISTA E2</t>
  </si>
  <si>
    <t>G15</t>
  </si>
  <si>
    <t>Consum MED.50%CV M.S.</t>
  </si>
  <si>
    <t>Consum MED.40%CV CNAS</t>
  </si>
  <si>
    <t xml:space="preserve"> </t>
  </si>
  <si>
    <t>SITUATIA CONSUMULUI DE MEDICAMENTE IN LUNA MAI 2024</t>
  </si>
  <si>
    <t>SITUATIA CONSUMULUI DE MEDICAMENTE LA  SUBLISTA E  MAI 2024</t>
  </si>
  <si>
    <t>SITUATIA CONSUMULUI DE MEDIC. PENTRU UNICE COST VOLUM   LUNA MAI 2024</t>
  </si>
  <si>
    <t>SITUATIA CONSUMULUI DE MEDICAMENTE PENTRU PENSIONARI CU PENSII&lt;= 1830 LEI MAI 2024</t>
  </si>
  <si>
    <t>SITUATIA CONSUMULUI DE MEDICAMENTE COST VOLUM PENTRU PENSIONARI  PANA LA 1830 LEI MAI 2024</t>
  </si>
  <si>
    <t>SITUATIA CONSUMULUI DE MEDICAMENTE PENTRU UCRAINIENI OUG15/2022 MAI 2024</t>
  </si>
  <si>
    <t>SITUATIA CONSUMULUI DE MEDICAMENTE PENTRU DIABET   LUNA MAI 2024</t>
  </si>
  <si>
    <t>SITUATIA CONSUMULUI DE MEDICAMENTE PENTRU INSULINE LUNA MAI 2024</t>
  </si>
  <si>
    <t>SITUATIA CONSUMULUI DE MEDICAMENTE LA  DIABET SI INSULINE MAI 2024</t>
  </si>
  <si>
    <t>SITUATIA CONSUMULUI LA TESTE PENTRU LUNA MAI 2024</t>
  </si>
  <si>
    <t>SITUATIA CONSUMULUI DE MEDICAMENTE PENTRU PNS COST VOLUM   LUNA MAI 2024</t>
  </si>
  <si>
    <t>SITUATIA CONSUMULUI DE MEDICAMENTE PENTRU MUCOVISCIDOZA  COST VOLUM   LUNA MAI 2024</t>
  </si>
  <si>
    <t>SITUATIA CONSUMULUI DE MEDICAMENTE PENTRU ONCOLOGIE LUNA MAI 2024</t>
  </si>
  <si>
    <t>SITUATIA CONSUMULUI DE MEDICAMENTE LA STARI POSTTRANSPLANT MAI 2024</t>
  </si>
  <si>
    <t>SITUATIA CONSUMULUI DE MEDICAMENTE PENTRU SCLEROZA LUNA MAI 2024</t>
  </si>
  <si>
    <t>SITUATIA CONSUMULUI DE MEDICAMENTE LA fibroza pulmonara MAI 2024</t>
  </si>
  <si>
    <t>SITUATIA CONSUMULUI DE MEDICAMENTE LA AMIOTROPIE SPINALA CRONICA MAI 2024</t>
  </si>
  <si>
    <t>SITUATIA CONSUMULUI DE MEDICAMENTE LA  TROMBOCITOPENIE MAI 2024</t>
  </si>
  <si>
    <t>SITUATIA CONSUMULUI DE MEDICAMENTE LA STARI MUCOVISCIDOZA MAI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</si>
</sst>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3" fillId="0" borderId="5" xfId="0" applyNumberFormat="1" applyFont="1" applyFill="1" applyBorder="1" applyAlignment="1">
      <alignment/>
    </xf>
    <xf numFmtId="4" fontId="6" fillId="0" borderId="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Z266"/>
  <sheetViews>
    <sheetView tabSelected="1" workbookViewId="0" topLeftCell="A1">
      <selection activeCell="Y1" sqref="Y1:Y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0.140625" style="67" bestFit="1" customWidth="1"/>
    <col min="22" max="22" width="11.7109375" style="67" bestFit="1" customWidth="1"/>
    <col min="23" max="24" width="12.7109375" style="67" bestFit="1" customWidth="1"/>
    <col min="25" max="130" width="9.140625" style="4" customWidth="1"/>
  </cols>
  <sheetData>
    <row r="3" spans="2:20" ht="15.75">
      <c r="B3" s="84" t="s">
        <v>99</v>
      </c>
      <c r="C3" s="84"/>
      <c r="D3" s="84"/>
      <c r="E3" s="84"/>
      <c r="F3" s="84"/>
      <c r="G3" s="84"/>
      <c r="H3" s="84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40</v>
      </c>
      <c r="H4" s="47" t="s">
        <v>42</v>
      </c>
      <c r="I4" s="46" t="s">
        <v>43</v>
      </c>
      <c r="J4" s="46" t="s">
        <v>78</v>
      </c>
      <c r="K4" s="46" t="s">
        <v>47</v>
      </c>
      <c r="L4" s="46" t="s">
        <v>44</v>
      </c>
      <c r="M4" s="46" t="s">
        <v>45</v>
      </c>
      <c r="N4" s="46" t="s">
        <v>50</v>
      </c>
      <c r="O4" s="46" t="s">
        <v>48</v>
      </c>
      <c r="P4" s="46" t="s">
        <v>46</v>
      </c>
      <c r="Q4" s="46" t="s">
        <v>49</v>
      </c>
      <c r="R4" s="46" t="s">
        <v>52</v>
      </c>
      <c r="S4" s="48" t="s">
        <v>38</v>
      </c>
      <c r="T4" s="47" t="s">
        <v>51</v>
      </c>
    </row>
    <row r="5" spans="1:24" ht="15.75">
      <c r="A5" s="49">
        <v>1</v>
      </c>
      <c r="B5" s="50" t="s">
        <v>6</v>
      </c>
      <c r="C5" s="21">
        <v>60580.72</v>
      </c>
      <c r="D5" s="21">
        <v>78294.8</v>
      </c>
      <c r="E5" s="21">
        <v>64630.87</v>
      </c>
      <c r="F5" s="21">
        <v>7414.82</v>
      </c>
      <c r="G5" s="21">
        <v>8357.09</v>
      </c>
      <c r="H5" s="22">
        <v>1135.56</v>
      </c>
      <c r="I5" s="21"/>
      <c r="J5" s="21"/>
      <c r="K5" s="21"/>
      <c r="L5" s="21"/>
      <c r="M5" s="21">
        <v>63191.5</v>
      </c>
      <c r="N5" s="21">
        <v>5310.84</v>
      </c>
      <c r="O5" s="21">
        <v>14662.12</v>
      </c>
      <c r="P5" s="21"/>
      <c r="Q5" s="21">
        <v>4624.92</v>
      </c>
      <c r="R5" s="51">
        <f>H5+I5+J5+K5+L5+M5+N5+O5+P5+Q5</f>
        <v>88924.93999999999</v>
      </c>
      <c r="S5" s="61">
        <f aca="true" t="shared" si="0" ref="S5:S35">C5+D5+E5+F5+G5+R5</f>
        <v>308203.24</v>
      </c>
      <c r="T5" s="74">
        <f>S5-R5</f>
        <v>219278.3</v>
      </c>
      <c r="W5" s="83"/>
      <c r="X5" s="83"/>
    </row>
    <row r="6" spans="1:24" ht="15.75">
      <c r="A6" s="49">
        <v>2</v>
      </c>
      <c r="B6" s="50" t="s">
        <v>7</v>
      </c>
      <c r="C6" s="21">
        <v>32300.28</v>
      </c>
      <c r="D6" s="21">
        <v>33708.31</v>
      </c>
      <c r="E6" s="21">
        <v>16554.51</v>
      </c>
      <c r="F6" s="21">
        <v>8987.46</v>
      </c>
      <c r="G6" s="21">
        <v>3236.16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1">
        <f t="shared" si="0"/>
        <v>94786.72</v>
      </c>
      <c r="T6" s="74">
        <f aca="true" t="shared" si="2" ref="T6:T35">S6-R6</f>
        <v>94786.72</v>
      </c>
      <c r="X6" s="83"/>
    </row>
    <row r="7" spans="1:24" ht="15.75">
      <c r="A7" s="49">
        <v>3</v>
      </c>
      <c r="B7" s="50" t="s">
        <v>8</v>
      </c>
      <c r="C7" s="21">
        <v>24257.01</v>
      </c>
      <c r="D7" s="21">
        <v>25044.49</v>
      </c>
      <c r="E7" s="21">
        <v>12647.67</v>
      </c>
      <c r="F7" s="21">
        <v>4153.51</v>
      </c>
      <c r="G7" s="21">
        <v>4296.6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1">
        <f t="shared" si="0"/>
        <v>70399.28</v>
      </c>
      <c r="T7" s="74">
        <f t="shared" si="2"/>
        <v>70399.28</v>
      </c>
      <c r="X7" s="83"/>
    </row>
    <row r="8" spans="1:24" ht="15.75">
      <c r="A8" s="49">
        <v>4</v>
      </c>
      <c r="B8" s="50" t="s">
        <v>9</v>
      </c>
      <c r="C8" s="21">
        <v>37550</v>
      </c>
      <c r="D8" s="21">
        <v>44377.62</v>
      </c>
      <c r="E8" s="21">
        <v>136169.51</v>
      </c>
      <c r="F8" s="22">
        <v>3125.29</v>
      </c>
      <c r="G8" s="21">
        <v>5620.19</v>
      </c>
      <c r="H8" s="22"/>
      <c r="K8" s="21"/>
      <c r="L8" s="21"/>
      <c r="M8" s="21">
        <v>7350.22</v>
      </c>
      <c r="N8" s="21"/>
      <c r="O8" s="21"/>
      <c r="P8" s="21"/>
      <c r="Q8" s="21">
        <v>8831.16</v>
      </c>
      <c r="R8" s="51">
        <f t="shared" si="1"/>
        <v>16181.380000000001</v>
      </c>
      <c r="S8" s="61">
        <f t="shared" si="0"/>
        <v>243023.99000000002</v>
      </c>
      <c r="T8" s="74">
        <f t="shared" si="2"/>
        <v>226842.61000000002</v>
      </c>
      <c r="X8" s="83"/>
    </row>
    <row r="9" spans="1:24" ht="15.75">
      <c r="A9" s="49">
        <v>5</v>
      </c>
      <c r="B9" s="50" t="s">
        <v>10</v>
      </c>
      <c r="C9" s="21">
        <v>88969.14</v>
      </c>
      <c r="D9" s="21">
        <v>110030.33</v>
      </c>
      <c r="E9" s="21">
        <v>310232.37</v>
      </c>
      <c r="F9" s="21">
        <v>17163.69</v>
      </c>
      <c r="G9" s="21">
        <v>11523.19</v>
      </c>
      <c r="H9" s="22">
        <v>1130.91</v>
      </c>
      <c r="I9" s="21"/>
      <c r="J9" s="21"/>
      <c r="K9" s="21">
        <v>742.03</v>
      </c>
      <c r="L9" s="21">
        <v>10012.68</v>
      </c>
      <c r="M9" s="21">
        <v>16873.35</v>
      </c>
      <c r="N9" s="21">
        <v>1001.27</v>
      </c>
      <c r="O9" s="21">
        <v>7130.09</v>
      </c>
      <c r="P9" s="21"/>
      <c r="Q9" s="21">
        <v>2002.54</v>
      </c>
      <c r="R9" s="51">
        <f t="shared" si="1"/>
        <v>38892.87</v>
      </c>
      <c r="S9" s="61">
        <f t="shared" si="0"/>
        <v>576811.5899999999</v>
      </c>
      <c r="T9" s="74">
        <f t="shared" si="2"/>
        <v>537918.7199999999</v>
      </c>
      <c r="X9" s="83"/>
    </row>
    <row r="10" spans="1:24" ht="15" customHeight="1">
      <c r="A10" s="49">
        <v>6</v>
      </c>
      <c r="B10" s="50" t="s">
        <v>53</v>
      </c>
      <c r="C10" s="21">
        <v>105578.36</v>
      </c>
      <c r="D10" s="21">
        <v>127124.56</v>
      </c>
      <c r="E10" s="21">
        <v>58402.8</v>
      </c>
      <c r="F10" s="21">
        <v>16384.45</v>
      </c>
      <c r="G10" s="21">
        <v>16217.19</v>
      </c>
      <c r="H10" s="22">
        <v>756.89</v>
      </c>
      <c r="I10" s="21"/>
      <c r="J10" s="21"/>
      <c r="K10" s="21"/>
      <c r="L10" s="21"/>
      <c r="M10" s="21">
        <v>5815.69</v>
      </c>
      <c r="N10" s="21"/>
      <c r="O10" s="21"/>
      <c r="P10" s="21"/>
      <c r="Q10" s="21"/>
      <c r="R10" s="51">
        <f t="shared" si="1"/>
        <v>6572.58</v>
      </c>
      <c r="S10" s="61">
        <f t="shared" si="0"/>
        <v>330279.94</v>
      </c>
      <c r="T10" s="74">
        <f t="shared" si="2"/>
        <v>323707.36</v>
      </c>
      <c r="X10" s="83"/>
    </row>
    <row r="11" spans="1:24" ht="15.75">
      <c r="A11" s="49">
        <v>7</v>
      </c>
      <c r="B11" s="50" t="s">
        <v>11</v>
      </c>
      <c r="C11" s="21">
        <v>29885.29</v>
      </c>
      <c r="D11" s="21">
        <v>27308.16</v>
      </c>
      <c r="E11" s="21">
        <v>53205.28</v>
      </c>
      <c r="F11" s="21">
        <v>1437.9</v>
      </c>
      <c r="G11" s="21">
        <v>1244.18</v>
      </c>
      <c r="H11" s="22">
        <v>4668.95</v>
      </c>
      <c r="I11" s="21"/>
      <c r="J11" s="21"/>
      <c r="K11" s="21">
        <v>21125.38</v>
      </c>
      <c r="L11" s="21"/>
      <c r="M11" s="21">
        <v>17151.67</v>
      </c>
      <c r="N11" s="21">
        <v>9652.16</v>
      </c>
      <c r="O11" s="21">
        <v>6828.62</v>
      </c>
      <c r="P11" s="21"/>
      <c r="Q11" s="21">
        <v>8241.12</v>
      </c>
      <c r="R11" s="51">
        <f t="shared" si="1"/>
        <v>67667.90000000001</v>
      </c>
      <c r="S11" s="61">
        <f t="shared" si="0"/>
        <v>180748.71</v>
      </c>
      <c r="T11" s="74">
        <f t="shared" si="2"/>
        <v>113080.80999999998</v>
      </c>
      <c r="X11" s="83"/>
    </row>
    <row r="12" spans="1:24" ht="15.75">
      <c r="A12" s="49">
        <v>8</v>
      </c>
      <c r="B12" s="50" t="s">
        <v>12</v>
      </c>
      <c r="C12" s="21">
        <v>25006.16</v>
      </c>
      <c r="D12" s="23">
        <v>37810.76</v>
      </c>
      <c r="E12" s="21">
        <v>53810.71</v>
      </c>
      <c r="F12" s="21">
        <v>3057.76</v>
      </c>
      <c r="G12" s="21">
        <v>4523.91</v>
      </c>
      <c r="H12" s="22"/>
      <c r="I12" s="21"/>
      <c r="J12" s="21"/>
      <c r="K12" s="21">
        <v>2351</v>
      </c>
      <c r="L12" s="21"/>
      <c r="M12" s="21"/>
      <c r="N12" s="21"/>
      <c r="O12" s="21"/>
      <c r="P12" s="21"/>
      <c r="Q12" s="21"/>
      <c r="R12" s="51">
        <f t="shared" si="1"/>
        <v>2351</v>
      </c>
      <c r="S12" s="61">
        <f t="shared" si="0"/>
        <v>126560.3</v>
      </c>
      <c r="T12" s="74">
        <f t="shared" si="2"/>
        <v>124209.3</v>
      </c>
      <c r="X12" s="83"/>
    </row>
    <row r="13" spans="1:24" ht="15.75">
      <c r="A13" s="49">
        <v>9</v>
      </c>
      <c r="B13" s="50" t="s">
        <v>13</v>
      </c>
      <c r="C13" s="21">
        <v>42846.34</v>
      </c>
      <c r="D13" s="21">
        <v>54546.61</v>
      </c>
      <c r="E13" s="21">
        <v>31765.48</v>
      </c>
      <c r="F13" s="21">
        <v>6819.17</v>
      </c>
      <c r="G13" s="21">
        <v>7797.75</v>
      </c>
      <c r="H13" s="22"/>
      <c r="I13" s="21"/>
      <c r="J13" s="21">
        <v>3130</v>
      </c>
      <c r="K13" s="21"/>
      <c r="L13" s="21"/>
      <c r="M13" s="21"/>
      <c r="N13" s="21"/>
      <c r="O13" s="21"/>
      <c r="P13" s="21"/>
      <c r="Q13" s="21"/>
      <c r="R13" s="51">
        <f t="shared" si="1"/>
        <v>3130</v>
      </c>
      <c r="S13" s="61">
        <f t="shared" si="0"/>
        <v>146905.35</v>
      </c>
      <c r="T13" s="74">
        <f t="shared" si="2"/>
        <v>143775.35</v>
      </c>
      <c r="X13" s="83"/>
    </row>
    <row r="14" spans="1:24" ht="15.75">
      <c r="A14" s="49">
        <v>10</v>
      </c>
      <c r="B14" s="50" t="s">
        <v>14</v>
      </c>
      <c r="C14" s="21">
        <v>16067.95</v>
      </c>
      <c r="D14" s="21">
        <v>17945.01</v>
      </c>
      <c r="E14" s="21">
        <v>4862.68</v>
      </c>
      <c r="F14" s="21">
        <v>2554.3</v>
      </c>
      <c r="G14" s="21">
        <v>2150.85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1">
        <f t="shared" si="0"/>
        <v>43580.79</v>
      </c>
      <c r="T14" s="74">
        <f t="shared" si="2"/>
        <v>43580.79</v>
      </c>
      <c r="X14" s="83"/>
    </row>
    <row r="15" spans="1:24" ht="15.75">
      <c r="A15" s="49">
        <v>11</v>
      </c>
      <c r="B15" s="50" t="s">
        <v>15</v>
      </c>
      <c r="C15" s="21">
        <v>76485.34</v>
      </c>
      <c r="D15" s="21">
        <v>81125.6</v>
      </c>
      <c r="E15" s="21">
        <v>46693.98</v>
      </c>
      <c r="F15" s="21">
        <v>15490.16</v>
      </c>
      <c r="G15" s="21">
        <v>6542.75</v>
      </c>
      <c r="H15" s="22"/>
      <c r="I15" s="21"/>
      <c r="J15" s="21"/>
      <c r="K15" s="21">
        <v>12263.82</v>
      </c>
      <c r="L15" s="21"/>
      <c r="M15" s="21"/>
      <c r="N15" s="21"/>
      <c r="O15" s="21"/>
      <c r="P15" s="21"/>
      <c r="Q15" s="21"/>
      <c r="R15" s="51">
        <f t="shared" si="1"/>
        <v>12263.82</v>
      </c>
      <c r="S15" s="61">
        <f t="shared" si="0"/>
        <v>238601.65000000002</v>
      </c>
      <c r="T15" s="74">
        <f t="shared" si="2"/>
        <v>226337.83000000002</v>
      </c>
      <c r="X15" s="83"/>
    </row>
    <row r="16" spans="1:24" ht="15.75">
      <c r="A16" s="49">
        <v>12</v>
      </c>
      <c r="B16" s="50" t="s">
        <v>16</v>
      </c>
      <c r="C16" s="21">
        <v>36260.76</v>
      </c>
      <c r="D16" s="21">
        <v>34028.12</v>
      </c>
      <c r="E16" s="21">
        <v>14756.47</v>
      </c>
      <c r="F16" s="21">
        <v>4404.01</v>
      </c>
      <c r="G16" s="21">
        <v>4213.61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1">
        <f t="shared" si="0"/>
        <v>93662.97</v>
      </c>
      <c r="T16" s="74">
        <f t="shared" si="2"/>
        <v>93662.97</v>
      </c>
      <c r="X16" s="83"/>
    </row>
    <row r="17" spans="1:24" ht="15.75">
      <c r="A17" s="49">
        <v>13</v>
      </c>
      <c r="B17" s="50" t="s">
        <v>17</v>
      </c>
      <c r="C17" s="21">
        <v>13552.51</v>
      </c>
      <c r="D17" s="21">
        <v>13687.89</v>
      </c>
      <c r="E17" s="21">
        <v>3247.17</v>
      </c>
      <c r="F17" s="21">
        <v>3355.37</v>
      </c>
      <c r="G17" s="21">
        <v>1997.48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1">
        <f t="shared" si="0"/>
        <v>35840.420000000006</v>
      </c>
      <c r="T17" s="74">
        <f t="shared" si="2"/>
        <v>35840.420000000006</v>
      </c>
      <c r="X17" s="83"/>
    </row>
    <row r="18" spans="1:24" ht="15.75">
      <c r="A18" s="49">
        <v>14</v>
      </c>
      <c r="B18" s="50" t="s">
        <v>18</v>
      </c>
      <c r="C18" s="21">
        <v>16413.38</v>
      </c>
      <c r="D18" s="21">
        <v>20655.47</v>
      </c>
      <c r="E18" s="21">
        <v>30903.97</v>
      </c>
      <c r="F18" s="21">
        <v>747.72</v>
      </c>
      <c r="G18" s="21">
        <v>2863.03</v>
      </c>
      <c r="H18" s="22"/>
      <c r="I18" s="21"/>
      <c r="J18" s="21"/>
      <c r="K18" s="21"/>
      <c r="L18" s="21"/>
      <c r="M18" s="21"/>
      <c r="N18" s="21"/>
      <c r="O18" s="21">
        <v>5461.31</v>
      </c>
      <c r="P18" s="21"/>
      <c r="Q18" s="21"/>
      <c r="R18" s="51">
        <f t="shared" si="1"/>
        <v>5461.31</v>
      </c>
      <c r="S18" s="61">
        <f t="shared" si="0"/>
        <v>77044.88</v>
      </c>
      <c r="T18" s="74">
        <f t="shared" si="2"/>
        <v>71583.57</v>
      </c>
      <c r="X18" s="83"/>
    </row>
    <row r="19" spans="1:130" s="65" customFormat="1" ht="15.75">
      <c r="A19" s="49">
        <v>15</v>
      </c>
      <c r="B19" s="50" t="s">
        <v>19</v>
      </c>
      <c r="C19" s="21">
        <v>60898.52</v>
      </c>
      <c r="D19" s="21">
        <v>77223.58</v>
      </c>
      <c r="E19" s="21">
        <v>73641.03</v>
      </c>
      <c r="F19" s="21">
        <v>9038.64</v>
      </c>
      <c r="G19" s="21">
        <v>9430.49</v>
      </c>
      <c r="H19" s="21"/>
      <c r="I19" s="21"/>
      <c r="J19" s="21"/>
      <c r="K19" s="21"/>
      <c r="L19" s="21"/>
      <c r="M19" s="21">
        <v>5302.58</v>
      </c>
      <c r="N19" s="21"/>
      <c r="O19" s="21">
        <v>6454.93</v>
      </c>
      <c r="P19" s="21">
        <v>3020.24</v>
      </c>
      <c r="Q19" s="21"/>
      <c r="R19" s="51">
        <f t="shared" si="1"/>
        <v>14777.75</v>
      </c>
      <c r="S19" s="61">
        <f t="shared" si="0"/>
        <v>245010.01</v>
      </c>
      <c r="T19" s="74">
        <f t="shared" si="2"/>
        <v>230232.26</v>
      </c>
      <c r="U19" s="75"/>
      <c r="V19" s="67"/>
      <c r="W19" s="67"/>
      <c r="X19" s="83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</row>
    <row r="20" spans="1:24" ht="15.75">
      <c r="A20" s="49">
        <v>16</v>
      </c>
      <c r="B20" s="50" t="s">
        <v>20</v>
      </c>
      <c r="C20" s="21">
        <v>6188.6</v>
      </c>
      <c r="D20" s="21">
        <v>7777.59</v>
      </c>
      <c r="E20" s="21">
        <v>3246.41</v>
      </c>
      <c r="F20" s="21">
        <v>950.73</v>
      </c>
      <c r="G20" s="21">
        <v>1066.33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1">
        <f t="shared" si="0"/>
        <v>19229.659999999996</v>
      </c>
      <c r="T20" s="74">
        <f t="shared" si="2"/>
        <v>19229.659999999996</v>
      </c>
      <c r="X20" s="83"/>
    </row>
    <row r="21" spans="1:24" ht="15.75">
      <c r="A21" s="49">
        <v>17</v>
      </c>
      <c r="B21" s="50" t="s">
        <v>21</v>
      </c>
      <c r="C21" s="21">
        <v>9087.27</v>
      </c>
      <c r="D21" s="21">
        <v>9081.72</v>
      </c>
      <c r="E21" s="21">
        <v>3408.6</v>
      </c>
      <c r="F21" s="21">
        <v>708.58</v>
      </c>
      <c r="G21" s="21">
        <v>1256.63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1">
        <f t="shared" si="0"/>
        <v>23542.8</v>
      </c>
      <c r="T21" s="74">
        <f t="shared" si="2"/>
        <v>23542.8</v>
      </c>
      <c r="X21" s="83"/>
    </row>
    <row r="22" spans="1:24" ht="15.75">
      <c r="A22" s="49">
        <v>18</v>
      </c>
      <c r="B22" s="50" t="s">
        <v>83</v>
      </c>
      <c r="C22" s="21">
        <v>96298.57</v>
      </c>
      <c r="D22" s="21">
        <v>142080.05</v>
      </c>
      <c r="E22" s="21">
        <v>78683.6</v>
      </c>
      <c r="F22" s="21">
        <v>14591.22</v>
      </c>
      <c r="G22" s="21">
        <v>14194.5</v>
      </c>
      <c r="H22" s="21">
        <v>756.98</v>
      </c>
      <c r="I22" s="21"/>
      <c r="J22" s="21"/>
      <c r="K22" s="21"/>
      <c r="L22" s="21"/>
      <c r="M22" s="21">
        <v>43367.64</v>
      </c>
      <c r="N22" s="21">
        <v>2002.53</v>
      </c>
      <c r="O22" s="21">
        <v>8335.47</v>
      </c>
      <c r="P22" s="68"/>
      <c r="Q22" s="21">
        <v>19024.05</v>
      </c>
      <c r="R22" s="51">
        <f t="shared" si="1"/>
        <v>73486.67</v>
      </c>
      <c r="S22" s="61">
        <f t="shared" si="0"/>
        <v>419334.6099999999</v>
      </c>
      <c r="T22" s="74">
        <f t="shared" si="2"/>
        <v>345847.93999999994</v>
      </c>
      <c r="X22" s="83"/>
    </row>
    <row r="23" spans="1:24" ht="15.75">
      <c r="A23" s="49">
        <v>19</v>
      </c>
      <c r="B23" s="50" t="s">
        <v>22</v>
      </c>
      <c r="C23" s="21">
        <v>27019.54</v>
      </c>
      <c r="D23" s="21">
        <v>33138.94</v>
      </c>
      <c r="E23" s="21">
        <v>27843.03</v>
      </c>
      <c r="F23" s="21">
        <v>3131.63</v>
      </c>
      <c r="G23" s="21">
        <v>3836.21</v>
      </c>
      <c r="H23" s="22"/>
      <c r="I23" s="21"/>
      <c r="J23" s="21"/>
      <c r="K23" s="21"/>
      <c r="L23" s="21"/>
      <c r="M23" s="21">
        <v>14553.99</v>
      </c>
      <c r="N23" s="21">
        <v>1001.26</v>
      </c>
      <c r="O23" s="21"/>
      <c r="P23" s="21">
        <v>2082.18</v>
      </c>
      <c r="Q23" s="21">
        <v>3003.79</v>
      </c>
      <c r="R23" s="51">
        <f t="shared" si="1"/>
        <v>20641.22</v>
      </c>
      <c r="S23" s="61">
        <f t="shared" si="0"/>
        <v>115610.57000000002</v>
      </c>
      <c r="T23" s="74">
        <f t="shared" si="2"/>
        <v>94969.35000000002</v>
      </c>
      <c r="X23" s="83"/>
    </row>
    <row r="24" spans="1:24" ht="15.75">
      <c r="A24" s="49">
        <v>20</v>
      </c>
      <c r="B24" s="50" t="s">
        <v>23</v>
      </c>
      <c r="C24" s="21">
        <v>24011.86</v>
      </c>
      <c r="D24" s="21">
        <v>26649.19</v>
      </c>
      <c r="E24" s="21">
        <v>16857.11</v>
      </c>
      <c r="F24" s="21">
        <v>4022.38</v>
      </c>
      <c r="G24" s="21">
        <v>4289.89</v>
      </c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51">
        <f t="shared" si="1"/>
        <v>0</v>
      </c>
      <c r="S24" s="61">
        <f t="shared" si="0"/>
        <v>75830.43000000001</v>
      </c>
      <c r="T24" s="74">
        <f t="shared" si="2"/>
        <v>75830.43000000001</v>
      </c>
      <c r="X24" s="83"/>
    </row>
    <row r="25" spans="1:24" ht="15.75">
      <c r="A25" s="49">
        <v>21</v>
      </c>
      <c r="B25" s="50" t="s">
        <v>24</v>
      </c>
      <c r="C25" s="21">
        <v>12382.46</v>
      </c>
      <c r="D25" s="21">
        <v>14211.27</v>
      </c>
      <c r="E25" s="21">
        <v>10765.47</v>
      </c>
      <c r="F25" s="21">
        <v>1678.12</v>
      </c>
      <c r="G25" s="21">
        <v>1914.97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1">
        <f t="shared" si="0"/>
        <v>40952.29</v>
      </c>
      <c r="T25" s="74">
        <f t="shared" si="2"/>
        <v>40952.29</v>
      </c>
      <c r="X25" s="83"/>
    </row>
    <row r="26" spans="1:24" ht="15.75">
      <c r="A26" s="49">
        <v>22</v>
      </c>
      <c r="B26" s="50" t="s">
        <v>25</v>
      </c>
      <c r="C26" s="21">
        <v>97733.07</v>
      </c>
      <c r="D26" s="21">
        <v>149540.46</v>
      </c>
      <c r="E26" s="22">
        <v>65384.42</v>
      </c>
      <c r="F26" s="21">
        <v>7105.67</v>
      </c>
      <c r="G26" s="21">
        <v>17186.87</v>
      </c>
      <c r="H26" s="22">
        <v>1579.29</v>
      </c>
      <c r="I26" s="62"/>
      <c r="J26" s="62"/>
      <c r="K26" s="21"/>
      <c r="L26" s="21"/>
      <c r="M26" s="21">
        <v>24776</v>
      </c>
      <c r="N26" s="21">
        <v>4120.56</v>
      </c>
      <c r="O26" s="21">
        <v>9984.22</v>
      </c>
      <c r="P26" s="21"/>
      <c r="Q26" s="21"/>
      <c r="R26" s="51">
        <f t="shared" si="1"/>
        <v>40460.07</v>
      </c>
      <c r="S26" s="61">
        <f t="shared" si="0"/>
        <v>377410.56</v>
      </c>
      <c r="T26" s="74">
        <f t="shared" si="2"/>
        <v>336950.49</v>
      </c>
      <c r="X26" s="83"/>
    </row>
    <row r="27" spans="1:24" ht="15.75">
      <c r="A27" s="49">
        <v>23</v>
      </c>
      <c r="B27" s="50" t="s">
        <v>26</v>
      </c>
      <c r="C27" s="21">
        <v>67772.21</v>
      </c>
      <c r="D27" s="21">
        <v>60521.09</v>
      </c>
      <c r="E27" s="21">
        <v>52529.31</v>
      </c>
      <c r="F27" s="21">
        <v>23839.05</v>
      </c>
      <c r="G27" s="21">
        <v>8499.58</v>
      </c>
      <c r="H27" s="22">
        <v>189.21</v>
      </c>
      <c r="I27" s="21"/>
      <c r="J27" s="21"/>
      <c r="K27" s="21"/>
      <c r="L27" s="21"/>
      <c r="M27" s="21"/>
      <c r="N27" s="21"/>
      <c r="O27" s="21"/>
      <c r="P27" s="21"/>
      <c r="Q27" s="21"/>
      <c r="R27" s="51">
        <f t="shared" si="1"/>
        <v>189.21</v>
      </c>
      <c r="S27" s="61">
        <f t="shared" si="0"/>
        <v>213350.44999999995</v>
      </c>
      <c r="T27" s="74">
        <f t="shared" si="2"/>
        <v>213161.23999999996</v>
      </c>
      <c r="X27" s="83"/>
    </row>
    <row r="28" spans="1:24" ht="15.75">
      <c r="A28" s="49">
        <v>24</v>
      </c>
      <c r="B28" s="50" t="s">
        <v>36</v>
      </c>
      <c r="C28" s="21">
        <v>5009.72</v>
      </c>
      <c r="D28" s="21">
        <v>5601.23</v>
      </c>
      <c r="E28" s="21">
        <v>2780.89</v>
      </c>
      <c r="F28" s="21">
        <v>572.94</v>
      </c>
      <c r="G28" s="21">
        <v>566.92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1">
        <f t="shared" si="0"/>
        <v>14531.7</v>
      </c>
      <c r="T28" s="74">
        <f t="shared" si="2"/>
        <v>14531.7</v>
      </c>
      <c r="X28" s="83"/>
    </row>
    <row r="29" spans="1:24" ht="15.75">
      <c r="A29" s="49">
        <v>25</v>
      </c>
      <c r="B29" s="50" t="s">
        <v>37</v>
      </c>
      <c r="C29" s="21">
        <v>37950.84</v>
      </c>
      <c r="D29" s="21">
        <v>39377.54</v>
      </c>
      <c r="E29" s="21">
        <v>30233.21</v>
      </c>
      <c r="F29" s="21">
        <v>4152.7</v>
      </c>
      <c r="G29" s="21">
        <v>5224.8</v>
      </c>
      <c r="H29" s="22"/>
      <c r="I29" s="21"/>
      <c r="J29" s="21"/>
      <c r="K29" s="21"/>
      <c r="L29" s="21"/>
      <c r="M29" s="21">
        <v>2622.38</v>
      </c>
      <c r="N29" s="21"/>
      <c r="O29" s="21"/>
      <c r="P29" s="21"/>
      <c r="Q29" s="21"/>
      <c r="R29" s="51">
        <f t="shared" si="1"/>
        <v>2622.38</v>
      </c>
      <c r="S29" s="61">
        <f t="shared" si="0"/>
        <v>119561.47</v>
      </c>
      <c r="T29" s="74">
        <f t="shared" si="2"/>
        <v>116939.09</v>
      </c>
      <c r="X29" s="83"/>
    </row>
    <row r="30" spans="1:24" ht="15.75" customHeight="1">
      <c r="A30" s="49">
        <v>26</v>
      </c>
      <c r="B30" s="50" t="s">
        <v>39</v>
      </c>
      <c r="C30" s="21">
        <v>9033.72</v>
      </c>
      <c r="D30" s="21">
        <v>8421.35</v>
      </c>
      <c r="E30" s="21">
        <v>4791.78</v>
      </c>
      <c r="F30" s="21">
        <v>911.12</v>
      </c>
      <c r="G30" s="21">
        <v>642.38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1">
        <f t="shared" si="0"/>
        <v>23800.35</v>
      </c>
      <c r="T30" s="74">
        <f t="shared" si="2"/>
        <v>23800.35</v>
      </c>
      <c r="X30" s="83"/>
    </row>
    <row r="31" spans="1:130" s="42" customFormat="1" ht="15.75" customHeight="1">
      <c r="A31" s="49">
        <v>27</v>
      </c>
      <c r="B31" s="50" t="s">
        <v>41</v>
      </c>
      <c r="C31" s="21">
        <v>10512.73</v>
      </c>
      <c r="D31" s="21">
        <v>11736.26</v>
      </c>
      <c r="E31" s="21">
        <v>3170.55</v>
      </c>
      <c r="F31" s="21">
        <v>2408.53</v>
      </c>
      <c r="G31" s="21">
        <v>1858.52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1">
        <f t="shared" si="0"/>
        <v>29686.589999999997</v>
      </c>
      <c r="T31" s="74">
        <f t="shared" si="2"/>
        <v>29686.589999999997</v>
      </c>
      <c r="U31" s="67"/>
      <c r="V31" s="67"/>
      <c r="W31" s="67"/>
      <c r="X31" s="83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</row>
    <row r="32" spans="1:24" s="4" customFormat="1" ht="15.75" customHeight="1">
      <c r="A32" s="49">
        <v>28</v>
      </c>
      <c r="B32" s="50" t="s">
        <v>54</v>
      </c>
      <c r="C32" s="21">
        <v>3562.73</v>
      </c>
      <c r="D32" s="21">
        <v>4723.97</v>
      </c>
      <c r="E32" s="21">
        <v>875.17</v>
      </c>
      <c r="F32" s="21">
        <v>224.31</v>
      </c>
      <c r="G32" s="21">
        <v>386.93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1">
        <f t="shared" si="0"/>
        <v>9773.11</v>
      </c>
      <c r="T32" s="74">
        <f t="shared" si="2"/>
        <v>9773.11</v>
      </c>
      <c r="U32" s="67"/>
      <c r="V32" s="67"/>
      <c r="W32" s="67"/>
      <c r="X32" s="83"/>
    </row>
    <row r="33" spans="1:24" s="4" customFormat="1" ht="15.75" customHeight="1">
      <c r="A33" s="49">
        <v>29</v>
      </c>
      <c r="B33" s="50" t="s">
        <v>55</v>
      </c>
      <c r="C33" s="21">
        <v>6582.01</v>
      </c>
      <c r="D33" s="21">
        <v>7262.67</v>
      </c>
      <c r="E33" s="21">
        <v>3667.45</v>
      </c>
      <c r="F33" s="21">
        <v>2647.76</v>
      </c>
      <c r="G33" s="21">
        <v>717.95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1">
        <f t="shared" si="0"/>
        <v>20877.84</v>
      </c>
      <c r="T33" s="74">
        <f t="shared" si="2"/>
        <v>20877.84</v>
      </c>
      <c r="U33" s="67"/>
      <c r="V33" s="67"/>
      <c r="W33" s="67"/>
      <c r="X33" s="83"/>
    </row>
    <row r="34" spans="1:24" s="4" customFormat="1" ht="15.75" customHeight="1" thickBot="1">
      <c r="A34" s="49">
        <v>30</v>
      </c>
      <c r="B34" s="50" t="s">
        <v>64</v>
      </c>
      <c r="C34" s="21">
        <v>5625.29</v>
      </c>
      <c r="D34" s="21">
        <v>5030.93</v>
      </c>
      <c r="E34" s="21">
        <v>4241.98</v>
      </c>
      <c r="F34" s="21">
        <v>1187.65</v>
      </c>
      <c r="G34" s="21">
        <v>1035.5</v>
      </c>
      <c r="H34" s="21">
        <v>546.93</v>
      </c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546.93</v>
      </c>
      <c r="S34" s="61">
        <f t="shared" si="0"/>
        <v>17668.28</v>
      </c>
      <c r="T34" s="74">
        <f t="shared" si="2"/>
        <v>17121.35</v>
      </c>
      <c r="U34" s="67"/>
      <c r="V34" s="67"/>
      <c r="W34" s="67"/>
      <c r="X34" s="83"/>
    </row>
    <row r="35" spans="1:130" s="43" customFormat="1" ht="15.75" customHeight="1" thickBot="1">
      <c r="A35" s="51"/>
      <c r="B35" s="51" t="s">
        <v>27</v>
      </c>
      <c r="C35" s="51">
        <f>SUM(C5:C34)</f>
        <v>1085422.38</v>
      </c>
      <c r="D35" s="51">
        <f>SUM(D5:D34)</f>
        <v>1308065.5699999998</v>
      </c>
      <c r="E35" s="51">
        <f aca="true" t="shared" si="3" ref="E35:Q35">SUM(E5:E34)</f>
        <v>1220003.4799999997</v>
      </c>
      <c r="F35" s="51">
        <f t="shared" si="3"/>
        <v>172266.64</v>
      </c>
      <c r="G35" s="51">
        <f t="shared" si="3"/>
        <v>152692.45</v>
      </c>
      <c r="H35" s="51">
        <f t="shared" si="3"/>
        <v>10764.719999999998</v>
      </c>
      <c r="I35" s="51">
        <f t="shared" si="3"/>
        <v>0</v>
      </c>
      <c r="J35" s="51">
        <f>SUM(J5:J34)</f>
        <v>3130</v>
      </c>
      <c r="K35" s="51">
        <f t="shared" si="3"/>
        <v>36482.229999999996</v>
      </c>
      <c r="L35" s="51">
        <f t="shared" si="3"/>
        <v>10012.68</v>
      </c>
      <c r="M35" s="51">
        <f t="shared" si="3"/>
        <v>201005.02000000002</v>
      </c>
      <c r="N35" s="51">
        <f t="shared" si="3"/>
        <v>23088.62</v>
      </c>
      <c r="O35" s="51">
        <f t="shared" si="3"/>
        <v>58856.76</v>
      </c>
      <c r="P35" s="51">
        <f t="shared" si="3"/>
        <v>5102.42</v>
      </c>
      <c r="Q35" s="51">
        <f t="shared" si="3"/>
        <v>45727.579999999994</v>
      </c>
      <c r="R35" s="51">
        <f t="shared" si="1"/>
        <v>394170.03</v>
      </c>
      <c r="S35" s="61">
        <f t="shared" si="0"/>
        <v>4332620.55</v>
      </c>
      <c r="T35" s="74">
        <f t="shared" si="2"/>
        <v>3938450.5199999996</v>
      </c>
      <c r="U35" s="67"/>
      <c r="V35" s="67"/>
      <c r="W35" s="67"/>
      <c r="X35" s="67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80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4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9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4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spans="2:5" ht="12.75">
      <c r="B49" s="9"/>
      <c r="E49" s="3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C38" sqref="C38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1" t="s">
        <v>110</v>
      </c>
      <c r="B2" s="86"/>
      <c r="C2" s="86"/>
      <c r="D2" s="86"/>
      <c r="E2" s="86"/>
      <c r="F2" s="86"/>
    </row>
    <row r="3" spans="1:6" ht="12.75">
      <c r="A3" s="86"/>
      <c r="B3" s="86"/>
      <c r="C3" s="86"/>
      <c r="D3" s="86"/>
      <c r="E3" s="86"/>
      <c r="F3" s="86"/>
    </row>
    <row r="4" spans="1:5" ht="63">
      <c r="A4" s="44" t="s">
        <v>0</v>
      </c>
      <c r="B4" s="45" t="s">
        <v>1</v>
      </c>
      <c r="C4" s="45" t="s">
        <v>72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>
        <v>4558.12</v>
      </c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85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4558.12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41" sqref="D41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7"/>
      <c r="B1" s="77"/>
      <c r="C1" s="77"/>
      <c r="D1" s="77"/>
      <c r="E1" s="77"/>
    </row>
    <row r="2" spans="1:7" ht="15">
      <c r="A2" s="79" t="s">
        <v>111</v>
      </c>
      <c r="B2" s="79"/>
      <c r="C2" s="76"/>
      <c r="D2" s="79"/>
      <c r="E2" s="79"/>
      <c r="F2" s="32"/>
      <c r="G2" s="32"/>
    </row>
    <row r="3" spans="1:5" ht="12.75">
      <c r="A3" s="77"/>
      <c r="B3" s="77"/>
      <c r="C3" s="78"/>
      <c r="D3" s="77"/>
      <c r="E3" s="77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267973.62</v>
      </c>
    </row>
    <row r="6" spans="1:3" ht="15.75">
      <c r="A6" s="49">
        <v>2</v>
      </c>
      <c r="B6" s="50" t="s">
        <v>7</v>
      </c>
      <c r="C6" s="6">
        <v>22657.84</v>
      </c>
    </row>
    <row r="7" spans="1:3" ht="15.75">
      <c r="A7" s="49">
        <v>3</v>
      </c>
      <c r="B7" s="50" t="s">
        <v>8</v>
      </c>
      <c r="C7" s="6">
        <v>13309.6</v>
      </c>
    </row>
    <row r="8" spans="1:3" ht="15.75">
      <c r="A8" s="49">
        <v>4</v>
      </c>
      <c r="B8" s="50" t="s">
        <v>9</v>
      </c>
      <c r="C8" s="6">
        <v>138550.81</v>
      </c>
    </row>
    <row r="9" spans="1:3" ht="15.75">
      <c r="A9" s="49">
        <v>5</v>
      </c>
      <c r="B9" s="50" t="s">
        <v>10</v>
      </c>
      <c r="C9" s="6">
        <v>120048.21</v>
      </c>
    </row>
    <row r="10" spans="1:3" ht="15.75">
      <c r="A10" s="49">
        <v>6</v>
      </c>
      <c r="B10" s="50" t="s">
        <v>53</v>
      </c>
      <c r="C10" s="6">
        <v>22429.59</v>
      </c>
    </row>
    <row r="11" spans="1:3" ht="15.75">
      <c r="A11" s="49">
        <v>7</v>
      </c>
      <c r="B11" s="50" t="s">
        <v>11</v>
      </c>
      <c r="C11" s="6">
        <v>301648.87</v>
      </c>
    </row>
    <row r="12" spans="1:3" ht="15.75">
      <c r="A12" s="49">
        <v>8</v>
      </c>
      <c r="B12" s="50" t="s">
        <v>12</v>
      </c>
      <c r="C12" s="6">
        <v>17501.37</v>
      </c>
    </row>
    <row r="13" spans="1:3" ht="15.75">
      <c r="A13" s="49">
        <v>9</v>
      </c>
      <c r="B13" s="50" t="s">
        <v>13</v>
      </c>
      <c r="C13" s="6">
        <v>2426.02</v>
      </c>
    </row>
    <row r="14" spans="1:3" ht="15.75">
      <c r="A14" s="49">
        <v>10</v>
      </c>
      <c r="B14" s="50" t="s">
        <v>14</v>
      </c>
      <c r="C14" s="6">
        <v>279.76</v>
      </c>
    </row>
    <row r="15" spans="1:3" ht="15.75">
      <c r="A15" s="49">
        <v>11</v>
      </c>
      <c r="B15" s="50" t="s">
        <v>15</v>
      </c>
      <c r="C15" s="6">
        <v>69300.51</v>
      </c>
    </row>
    <row r="16" spans="1:3" ht="15.75">
      <c r="A16" s="49">
        <v>12</v>
      </c>
      <c r="B16" s="50" t="s">
        <v>16</v>
      </c>
      <c r="C16" s="6">
        <v>634.8</v>
      </c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11222.59</v>
      </c>
    </row>
    <row r="19" spans="1:3" ht="15.75">
      <c r="A19" s="49">
        <v>15</v>
      </c>
      <c r="B19" s="50" t="s">
        <v>19</v>
      </c>
      <c r="C19" s="6">
        <v>38619.05</v>
      </c>
    </row>
    <row r="20" spans="1:3" ht="15.75">
      <c r="A20" s="49">
        <v>16</v>
      </c>
      <c r="B20" s="50" t="s">
        <v>20</v>
      </c>
      <c r="C20" s="6">
        <v>308.3</v>
      </c>
    </row>
    <row r="21" spans="1:3" ht="15.75">
      <c r="A21" s="49">
        <v>17</v>
      </c>
      <c r="B21" s="50" t="s">
        <v>21</v>
      </c>
      <c r="C21" s="6"/>
    </row>
    <row r="22" spans="1:3" ht="15.75">
      <c r="A22" s="49">
        <v>18</v>
      </c>
      <c r="B22" s="50" t="s">
        <v>85</v>
      </c>
      <c r="C22" s="6">
        <v>191649.51</v>
      </c>
    </row>
    <row r="23" spans="1:3" ht="15.75">
      <c r="A23" s="49">
        <v>19</v>
      </c>
      <c r="B23" s="50" t="s">
        <v>22</v>
      </c>
      <c r="C23" s="6">
        <v>13700.96</v>
      </c>
    </row>
    <row r="24" spans="1:3" ht="15.75">
      <c r="A24" s="49">
        <v>20</v>
      </c>
      <c r="B24" s="50" t="s">
        <v>23</v>
      </c>
      <c r="C24" s="6"/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578006.45</v>
      </c>
    </row>
    <row r="27" spans="1:3" ht="15.75">
      <c r="A27" s="49">
        <v>23</v>
      </c>
      <c r="B27" s="50" t="s">
        <v>26</v>
      </c>
      <c r="C27" s="6">
        <v>25170.39</v>
      </c>
    </row>
    <row r="28" spans="1:3" ht="15.75">
      <c r="A28" s="49">
        <v>24</v>
      </c>
      <c r="B28" s="50" t="s">
        <v>36</v>
      </c>
      <c r="C28" s="6"/>
    </row>
    <row r="29" spans="1:3" ht="15.75">
      <c r="A29" s="49">
        <v>25</v>
      </c>
      <c r="B29" s="50" t="s">
        <v>37</v>
      </c>
      <c r="C29" s="6"/>
    </row>
    <row r="30" spans="1:3" ht="15.75">
      <c r="A30" s="49">
        <v>26</v>
      </c>
      <c r="B30" s="50" t="s">
        <v>39</v>
      </c>
      <c r="C30" s="6"/>
    </row>
    <row r="31" spans="1:3" ht="15.75">
      <c r="A31" s="49">
        <v>27</v>
      </c>
      <c r="B31" s="50" t="s">
        <v>41</v>
      </c>
      <c r="C31" s="6">
        <v>195</v>
      </c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/>
    </row>
    <row r="34" spans="1:3" ht="15.75">
      <c r="A34" s="49">
        <v>30</v>
      </c>
      <c r="B34" s="50" t="s">
        <v>64</v>
      </c>
      <c r="C34" s="6">
        <v>1290.76</v>
      </c>
    </row>
    <row r="35" spans="1:3" ht="15.75">
      <c r="A35" s="51"/>
      <c r="B35" s="51" t="s">
        <v>27</v>
      </c>
      <c r="C35" s="57">
        <f>SUM(C5:C34)</f>
        <v>1836924.01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40" sqref="C40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112</v>
      </c>
      <c r="B3" s="53"/>
      <c r="C3" s="53"/>
      <c r="D3" s="53"/>
      <c r="E3" s="53"/>
      <c r="F3" s="53"/>
      <c r="G3" s="53"/>
    </row>
    <row r="4" spans="1:7" ht="14.25">
      <c r="A4" s="89"/>
      <c r="B4" s="89"/>
      <c r="C4" s="89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81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69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69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69"/>
    </row>
    <row r="9" spans="1:3" ht="15.75">
      <c r="A9" s="49">
        <v>4</v>
      </c>
      <c r="B9" s="50" t="s">
        <v>9</v>
      </c>
      <c r="C9" s="69"/>
    </row>
    <row r="10" spans="1:3" ht="15.75">
      <c r="A10" s="49">
        <v>5</v>
      </c>
      <c r="B10" s="50" t="s">
        <v>10</v>
      </c>
      <c r="C10" s="69"/>
    </row>
    <row r="11" spans="1:3" ht="15.75">
      <c r="A11" s="49">
        <v>6</v>
      </c>
      <c r="B11" s="50" t="s">
        <v>53</v>
      </c>
      <c r="C11" s="69"/>
    </row>
    <row r="12" spans="1:3" ht="15.75">
      <c r="A12" s="49">
        <v>7</v>
      </c>
      <c r="B12" s="50" t="s">
        <v>11</v>
      </c>
      <c r="C12" s="69">
        <v>31527.42</v>
      </c>
    </row>
    <row r="13" spans="1:3" ht="15.75">
      <c r="A13" s="49">
        <v>8</v>
      </c>
      <c r="B13" s="50" t="s">
        <v>12</v>
      </c>
      <c r="C13" s="69"/>
    </row>
    <row r="14" spans="1:3" ht="15.75">
      <c r="A14" s="49">
        <v>9</v>
      </c>
      <c r="B14" s="50" t="s">
        <v>13</v>
      </c>
      <c r="C14" s="69"/>
    </row>
    <row r="15" spans="1:3" ht="15.75">
      <c r="A15" s="49">
        <v>10</v>
      </c>
      <c r="B15" s="50" t="s">
        <v>14</v>
      </c>
      <c r="C15" s="69"/>
    </row>
    <row r="16" spans="1:3" ht="15.75">
      <c r="A16" s="49">
        <v>11</v>
      </c>
      <c r="B16" s="50" t="s">
        <v>15</v>
      </c>
      <c r="C16" s="69">
        <v>2707.78</v>
      </c>
    </row>
    <row r="17" spans="1:3" ht="15.75">
      <c r="A17" s="49">
        <v>12</v>
      </c>
      <c r="B17" s="50" t="s">
        <v>16</v>
      </c>
      <c r="C17" s="69"/>
    </row>
    <row r="18" spans="1:3" ht="15.75">
      <c r="A18" s="49">
        <v>13</v>
      </c>
      <c r="B18" s="50" t="s">
        <v>17</v>
      </c>
      <c r="C18" s="69"/>
    </row>
    <row r="19" spans="1:3" ht="15.75">
      <c r="A19" s="49">
        <v>14</v>
      </c>
      <c r="B19" s="50" t="s">
        <v>18</v>
      </c>
      <c r="C19" s="69"/>
    </row>
    <row r="20" spans="1:3" ht="15.75">
      <c r="A20" s="49">
        <v>15</v>
      </c>
      <c r="B20" s="50" t="s">
        <v>19</v>
      </c>
      <c r="C20" s="69"/>
    </row>
    <row r="21" spans="1:3" ht="15.75">
      <c r="A21" s="49">
        <v>16</v>
      </c>
      <c r="B21" s="50" t="s">
        <v>20</v>
      </c>
      <c r="C21" s="69"/>
    </row>
    <row r="22" spans="1:3" ht="15.75">
      <c r="A22" s="49">
        <v>17</v>
      </c>
      <c r="B22" s="50" t="s">
        <v>21</v>
      </c>
      <c r="C22" s="69"/>
    </row>
    <row r="23" spans="1:3" ht="15.75">
      <c r="A23" s="49">
        <v>18</v>
      </c>
      <c r="B23" s="50" t="s">
        <v>85</v>
      </c>
      <c r="C23" s="69">
        <v>661.34</v>
      </c>
    </row>
    <row r="24" spans="1:3" ht="15.75">
      <c r="A24" s="49">
        <v>19</v>
      </c>
      <c r="B24" s="50" t="s">
        <v>22</v>
      </c>
      <c r="C24" s="69"/>
    </row>
    <row r="25" spans="1:3" ht="15.75">
      <c r="A25" s="49">
        <v>20</v>
      </c>
      <c r="B25" s="50" t="s">
        <v>23</v>
      </c>
      <c r="C25" s="69"/>
    </row>
    <row r="26" spans="1:3" ht="15.75">
      <c r="A26" s="49">
        <v>21</v>
      </c>
      <c r="B26" s="50" t="s">
        <v>24</v>
      </c>
      <c r="C26" s="69"/>
    </row>
    <row r="27" spans="1:3" ht="15.75">
      <c r="A27" s="49">
        <v>22</v>
      </c>
      <c r="B27" s="50" t="s">
        <v>25</v>
      </c>
      <c r="C27" s="69">
        <v>750.35</v>
      </c>
    </row>
    <row r="28" spans="1:3" ht="15.75">
      <c r="A28" s="49">
        <v>23</v>
      </c>
      <c r="B28" s="50" t="s">
        <v>26</v>
      </c>
      <c r="C28" s="69"/>
    </row>
    <row r="29" spans="1:3" ht="15.75">
      <c r="A29" s="49">
        <v>24</v>
      </c>
      <c r="B29" s="50" t="s">
        <v>36</v>
      </c>
      <c r="C29" s="69"/>
    </row>
    <row r="30" spans="1:3" ht="15.75">
      <c r="A30" s="49">
        <v>25</v>
      </c>
      <c r="B30" s="50" t="s">
        <v>37</v>
      </c>
      <c r="C30" s="69"/>
    </row>
    <row r="31" spans="1:3" ht="15.75">
      <c r="A31" s="49">
        <v>26</v>
      </c>
      <c r="B31" s="50" t="s">
        <v>39</v>
      </c>
      <c r="C31" s="69"/>
    </row>
    <row r="32" spans="1:3" ht="15.75">
      <c r="A32" s="49">
        <v>27</v>
      </c>
      <c r="B32" s="50" t="s">
        <v>41</v>
      </c>
      <c r="C32" s="69"/>
    </row>
    <row r="33" spans="1:3" ht="15.75">
      <c r="A33" s="49">
        <v>28</v>
      </c>
      <c r="B33" s="50" t="s">
        <v>54</v>
      </c>
      <c r="C33" s="69"/>
    </row>
    <row r="34" spans="1:3" ht="15.75">
      <c r="A34" s="49">
        <v>29</v>
      </c>
      <c r="B34" s="50" t="s">
        <v>55</v>
      </c>
      <c r="C34" s="69"/>
    </row>
    <row r="35" spans="1:3" ht="15.75">
      <c r="A35" s="49">
        <v>30</v>
      </c>
      <c r="B35" s="50" t="s">
        <v>64</v>
      </c>
      <c r="C35" s="69"/>
    </row>
    <row r="36" spans="1:3" ht="15.75">
      <c r="A36" s="51"/>
      <c r="B36" s="51" t="s">
        <v>27</v>
      </c>
      <c r="C36" s="56">
        <f>SUM(C6:C35)</f>
        <v>35646.88999999999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1">
      <selection activeCell="C41" sqref="C41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2" t="s">
        <v>113</v>
      </c>
      <c r="B3" s="92"/>
      <c r="C3" s="92"/>
      <c r="D3" s="92"/>
      <c r="E3" s="92"/>
      <c r="F3" s="92"/>
      <c r="G3" s="92"/>
      <c r="H3" s="92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>
        <v>1059.18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1059.18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>
        <v>529.58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988.56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529.59</v>
      </c>
    </row>
    <row r="28" spans="1:3" ht="15.75">
      <c r="A28" s="49">
        <v>23</v>
      </c>
      <c r="B28" s="50" t="s">
        <v>26</v>
      </c>
      <c r="C28" s="55">
        <v>529.58</v>
      </c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4695.67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S45"/>
  <sheetViews>
    <sheetView workbookViewId="0" topLeftCell="A22">
      <selection activeCell="M36" sqref="M36:N36"/>
    </sheetView>
  </sheetViews>
  <sheetFormatPr defaultColWidth="9.140625" defaultRowHeight="12.75"/>
  <cols>
    <col min="1" max="1" width="10.28125" style="0" bestFit="1" customWidth="1"/>
    <col min="2" max="2" width="33.28125" style="0" customWidth="1"/>
    <col min="3" max="3" width="15.140625" style="0" customWidth="1"/>
    <col min="4" max="4" width="15.140625" style="0" bestFit="1" customWidth="1"/>
    <col min="5" max="5" width="13.7109375" style="0" bestFit="1" customWidth="1"/>
    <col min="6" max="6" width="12.140625" style="0" bestFit="1" customWidth="1"/>
    <col min="7" max="7" width="12.00390625" style="0" customWidth="1"/>
    <col min="8" max="8" width="15.00390625" style="0" bestFit="1" customWidth="1"/>
    <col min="9" max="12" width="11.57421875" style="0" customWidth="1"/>
    <col min="13" max="13" width="11.7109375" style="0" customWidth="1"/>
    <col min="14" max="14" width="12.7109375" style="0" customWidth="1"/>
    <col min="15" max="15" width="15.00390625" style="0" customWidth="1"/>
    <col min="19" max="19" width="14.7109375" style="0" customWidth="1"/>
  </cols>
  <sheetData>
    <row r="3" spans="1:18" ht="15">
      <c r="A3" s="53" t="s">
        <v>101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2"/>
      <c r="R4" s="32"/>
    </row>
    <row r="5" spans="1:18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82</v>
      </c>
      <c r="G5" s="59" t="s">
        <v>95</v>
      </c>
      <c r="H5" s="59" t="s">
        <v>69</v>
      </c>
      <c r="I5" s="59" t="s">
        <v>71</v>
      </c>
      <c r="J5" s="59" t="s">
        <v>76</v>
      </c>
      <c r="K5" s="59" t="s">
        <v>77</v>
      </c>
      <c r="L5" s="59" t="s">
        <v>91</v>
      </c>
      <c r="M5" s="59" t="s">
        <v>73</v>
      </c>
      <c r="N5" s="59" t="s">
        <v>74</v>
      </c>
      <c r="O5" s="59" t="s">
        <v>67</v>
      </c>
      <c r="P5" s="32"/>
      <c r="Q5" s="32"/>
      <c r="R5" s="32"/>
    </row>
    <row r="6" spans="1:18" ht="29.25" customHeight="1">
      <c r="A6" s="49">
        <v>1</v>
      </c>
      <c r="B6" s="50" t="s">
        <v>6</v>
      </c>
      <c r="C6" s="6">
        <v>1509.12</v>
      </c>
      <c r="D6" s="6">
        <v>9537.18</v>
      </c>
      <c r="E6" s="6">
        <v>5906.76</v>
      </c>
      <c r="F6" s="6"/>
      <c r="G6" s="6">
        <v>468.5</v>
      </c>
      <c r="H6" s="6"/>
      <c r="I6" s="6"/>
      <c r="J6" s="6"/>
      <c r="K6" s="6">
        <v>5841</v>
      </c>
      <c r="L6" s="6">
        <v>8568.57</v>
      </c>
      <c r="M6" s="6">
        <v>13583.66</v>
      </c>
      <c r="N6" s="6"/>
      <c r="O6" s="57">
        <f>C6+D6+E6+F6+G6+H6+I6+J6+K6+L6+M6+N6</f>
        <v>45414.78999999999</v>
      </c>
      <c r="P6" s="32"/>
      <c r="Q6" s="32"/>
      <c r="R6" s="32"/>
    </row>
    <row r="7" spans="1:18" ht="29.25" customHeight="1">
      <c r="A7" s="49">
        <v>2</v>
      </c>
      <c r="B7" s="50" t="s">
        <v>7</v>
      </c>
      <c r="C7" s="6">
        <v>260.49</v>
      </c>
      <c r="D7" s="6">
        <v>5759.42</v>
      </c>
      <c r="E7" s="6"/>
      <c r="F7" s="6"/>
      <c r="G7" s="6"/>
      <c r="H7" s="6"/>
      <c r="I7" s="6"/>
      <c r="J7" s="6"/>
      <c r="K7" s="6"/>
      <c r="L7" s="6"/>
      <c r="M7" s="6">
        <v>5915.79</v>
      </c>
      <c r="N7" s="6"/>
      <c r="O7" s="57">
        <f aca="true" t="shared" si="0" ref="O7:O36">C7+D7+E7+F7+G7+H7+I7+J7+K7+L7+M7+N7</f>
        <v>11935.7</v>
      </c>
      <c r="P7" s="32"/>
      <c r="Q7" s="32"/>
      <c r="R7" s="32"/>
    </row>
    <row r="8" spans="1:18" ht="29.25" customHeight="1">
      <c r="A8" s="49">
        <v>3</v>
      </c>
      <c r="B8" s="50" t="s">
        <v>8</v>
      </c>
      <c r="C8" s="6">
        <v>988.14</v>
      </c>
      <c r="D8" s="6">
        <v>5095.36</v>
      </c>
      <c r="E8" s="6"/>
      <c r="F8" s="6"/>
      <c r="G8" s="6"/>
      <c r="H8" s="6"/>
      <c r="I8" s="6"/>
      <c r="J8" s="6"/>
      <c r="K8" s="6"/>
      <c r="L8" s="6"/>
      <c r="M8" s="6">
        <v>4748.61</v>
      </c>
      <c r="N8" s="6"/>
      <c r="O8" s="57">
        <f t="shared" si="0"/>
        <v>10832.11</v>
      </c>
      <c r="P8" s="32"/>
      <c r="Q8" s="32"/>
      <c r="R8" s="32"/>
    </row>
    <row r="9" spans="1:18" ht="29.25" customHeight="1">
      <c r="A9" s="49">
        <v>4</v>
      </c>
      <c r="B9" s="50" t="s">
        <v>9</v>
      </c>
      <c r="C9" s="6">
        <v>658.76</v>
      </c>
      <c r="D9" s="6">
        <v>8971.16</v>
      </c>
      <c r="E9" s="6">
        <v>903.18</v>
      </c>
      <c r="F9" s="6"/>
      <c r="G9" s="6"/>
      <c r="H9" s="6">
        <v>120672.75</v>
      </c>
      <c r="I9" s="6"/>
      <c r="J9" s="6"/>
      <c r="K9" s="6"/>
      <c r="L9" s="6"/>
      <c r="M9" s="6">
        <v>10212.84</v>
      </c>
      <c r="N9" s="6">
        <v>13914.49</v>
      </c>
      <c r="O9" s="57">
        <f t="shared" si="0"/>
        <v>155333.18</v>
      </c>
      <c r="P9" s="32"/>
      <c r="Q9" s="32"/>
      <c r="R9" s="32"/>
    </row>
    <row r="10" spans="1:18" ht="29.25" customHeight="1">
      <c r="A10" s="49">
        <v>5</v>
      </c>
      <c r="B10" s="50" t="s">
        <v>10</v>
      </c>
      <c r="C10" s="6">
        <v>1317.52</v>
      </c>
      <c r="D10" s="6">
        <v>20157.97</v>
      </c>
      <c r="E10" s="6">
        <v>407.13</v>
      </c>
      <c r="F10" s="6"/>
      <c r="G10" s="6"/>
      <c r="H10" s="6">
        <v>3009.37</v>
      </c>
      <c r="I10" s="6">
        <v>3801.64</v>
      </c>
      <c r="J10" s="6">
        <v>3143.64</v>
      </c>
      <c r="K10" s="6"/>
      <c r="L10" s="6"/>
      <c r="M10" s="6">
        <v>21524.8</v>
      </c>
      <c r="N10" s="6">
        <v>2590.26</v>
      </c>
      <c r="O10" s="57">
        <f t="shared" si="0"/>
        <v>55952.33</v>
      </c>
      <c r="P10" s="32"/>
      <c r="Q10" s="32"/>
      <c r="R10" s="32"/>
    </row>
    <row r="11" spans="1:18" ht="29.25" customHeight="1">
      <c r="A11" s="49">
        <v>6</v>
      </c>
      <c r="B11" s="50" t="s">
        <v>53</v>
      </c>
      <c r="C11" s="6">
        <v>2635.04</v>
      </c>
      <c r="D11" s="6">
        <v>26228.47</v>
      </c>
      <c r="E11" s="6">
        <v>933.93</v>
      </c>
      <c r="F11" s="6"/>
      <c r="G11" s="6"/>
      <c r="H11" s="6"/>
      <c r="I11" s="6"/>
      <c r="J11" s="6"/>
      <c r="K11" s="6"/>
      <c r="L11" s="6"/>
      <c r="M11" s="6">
        <v>28042.5</v>
      </c>
      <c r="N11" s="6"/>
      <c r="O11" s="57">
        <f t="shared" si="0"/>
        <v>57839.94</v>
      </c>
      <c r="P11" s="32"/>
      <c r="Q11" s="32"/>
      <c r="R11" s="32"/>
    </row>
    <row r="12" spans="1:18" ht="29.25" customHeight="1">
      <c r="A12" s="49">
        <v>7</v>
      </c>
      <c r="B12" s="50" t="s">
        <v>11</v>
      </c>
      <c r="C12" s="6">
        <v>988.14</v>
      </c>
      <c r="D12" s="6">
        <v>4539.86</v>
      </c>
      <c r="E12" s="6">
        <v>2690.29</v>
      </c>
      <c r="F12" s="6"/>
      <c r="G12" s="6"/>
      <c r="H12" s="6">
        <v>52721.08</v>
      </c>
      <c r="I12" s="6"/>
      <c r="J12" s="6"/>
      <c r="K12" s="6"/>
      <c r="L12" s="6"/>
      <c r="M12" s="6">
        <v>2114.23</v>
      </c>
      <c r="N12" s="6">
        <v>34907.18</v>
      </c>
      <c r="O12" s="57">
        <f t="shared" si="0"/>
        <v>97960.78</v>
      </c>
      <c r="P12" s="32"/>
      <c r="Q12" s="32"/>
      <c r="R12" s="32"/>
    </row>
    <row r="13" spans="1:18" ht="29.25" customHeight="1">
      <c r="A13" s="49">
        <v>8</v>
      </c>
      <c r="B13" s="50" t="s">
        <v>12</v>
      </c>
      <c r="C13" s="6">
        <v>589.87</v>
      </c>
      <c r="D13" s="6">
        <v>14561.39</v>
      </c>
      <c r="E13" s="6"/>
      <c r="F13" s="6"/>
      <c r="G13" s="6"/>
      <c r="H13" s="6"/>
      <c r="I13" s="6">
        <v>1900.82</v>
      </c>
      <c r="J13" s="6"/>
      <c r="K13" s="6"/>
      <c r="L13" s="6"/>
      <c r="M13" s="6">
        <v>6673.09</v>
      </c>
      <c r="N13" s="6"/>
      <c r="O13" s="57">
        <f t="shared" si="0"/>
        <v>23725.170000000002</v>
      </c>
      <c r="P13" s="32"/>
      <c r="Q13" s="32"/>
      <c r="R13" s="32"/>
    </row>
    <row r="14" spans="1:18" ht="29.25" customHeight="1">
      <c r="A14" s="49">
        <v>9</v>
      </c>
      <c r="B14" s="50" t="s">
        <v>13</v>
      </c>
      <c r="C14" s="6">
        <v>1577.96</v>
      </c>
      <c r="D14" s="6">
        <v>13699.65</v>
      </c>
      <c r="E14" s="6"/>
      <c r="F14" s="6"/>
      <c r="G14" s="6"/>
      <c r="H14" s="6"/>
      <c r="I14" s="6">
        <v>1900.82</v>
      </c>
      <c r="J14" s="6"/>
      <c r="K14" s="6"/>
      <c r="L14" s="6"/>
      <c r="M14" s="81">
        <v>13825.96</v>
      </c>
      <c r="N14" s="6">
        <v>1837.21</v>
      </c>
      <c r="O14" s="57">
        <f t="shared" si="0"/>
        <v>32841.6</v>
      </c>
      <c r="P14" s="32"/>
      <c r="Q14" s="32"/>
      <c r="R14" s="32"/>
    </row>
    <row r="15" spans="1:18" ht="29.25" customHeight="1">
      <c r="A15" s="49">
        <v>10</v>
      </c>
      <c r="B15" s="50" t="s">
        <v>14</v>
      </c>
      <c r="C15" s="6"/>
      <c r="D15" s="6">
        <v>1375.55</v>
      </c>
      <c r="E15" s="6"/>
      <c r="F15" s="6"/>
      <c r="G15" s="6"/>
      <c r="H15" s="6"/>
      <c r="I15" s="6"/>
      <c r="J15" s="6"/>
      <c r="K15" s="6"/>
      <c r="L15" s="6"/>
      <c r="M15" s="6">
        <v>5414.45</v>
      </c>
      <c r="N15" s="6"/>
      <c r="O15" s="57">
        <f t="shared" si="0"/>
        <v>6790</v>
      </c>
      <c r="P15" s="32"/>
      <c r="Q15" s="32"/>
      <c r="R15" s="32"/>
    </row>
    <row r="16" spans="1:18" ht="29.25" customHeight="1">
      <c r="A16" s="49">
        <v>11</v>
      </c>
      <c r="B16" s="50" t="s">
        <v>15</v>
      </c>
      <c r="C16" s="6">
        <v>2895.53</v>
      </c>
      <c r="D16" s="6">
        <v>20801.05</v>
      </c>
      <c r="E16" s="6">
        <v>2841.3</v>
      </c>
      <c r="F16" s="6"/>
      <c r="G16" s="6"/>
      <c r="H16" s="6"/>
      <c r="I16" s="6"/>
      <c r="J16" s="6"/>
      <c r="K16" s="6"/>
      <c r="L16" s="6"/>
      <c r="M16" s="6">
        <v>21526.47</v>
      </c>
      <c r="N16" s="6"/>
      <c r="O16" s="57">
        <f t="shared" si="0"/>
        <v>48064.35</v>
      </c>
      <c r="P16" s="32"/>
      <c r="Q16" s="32"/>
      <c r="R16" s="32"/>
    </row>
    <row r="17" spans="1:18" ht="29.25" customHeight="1">
      <c r="A17" s="49">
        <v>12</v>
      </c>
      <c r="B17" s="50" t="s">
        <v>16</v>
      </c>
      <c r="C17" s="6"/>
      <c r="D17" s="6">
        <v>2269.93</v>
      </c>
      <c r="E17" s="6">
        <v>466.97</v>
      </c>
      <c r="F17" s="6"/>
      <c r="G17" s="6"/>
      <c r="H17" s="6"/>
      <c r="I17" s="6"/>
      <c r="J17" s="6"/>
      <c r="K17" s="6"/>
      <c r="L17" s="6"/>
      <c r="M17" s="6">
        <v>10541.8</v>
      </c>
      <c r="N17" s="6"/>
      <c r="O17" s="57">
        <f t="shared" si="0"/>
        <v>13278.699999999999</v>
      </c>
      <c r="P17" s="32"/>
      <c r="Q17" s="32"/>
      <c r="R17" s="32"/>
    </row>
    <row r="18" spans="1:18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v>1023.66</v>
      </c>
      <c r="N18" s="6"/>
      <c r="O18" s="57">
        <f t="shared" si="0"/>
        <v>1023.66</v>
      </c>
      <c r="P18" s="32"/>
      <c r="Q18" s="32"/>
      <c r="R18" s="32"/>
    </row>
    <row r="19" spans="1:18" ht="29.25" customHeight="1">
      <c r="A19" s="49">
        <v>14</v>
      </c>
      <c r="B19" s="50" t="s">
        <v>18</v>
      </c>
      <c r="C19" s="6">
        <v>658.76</v>
      </c>
      <c r="D19" s="6">
        <v>6423.48</v>
      </c>
      <c r="E19" s="6"/>
      <c r="F19" s="6"/>
      <c r="G19" s="6"/>
      <c r="H19" s="6"/>
      <c r="I19" s="6"/>
      <c r="J19" s="6"/>
      <c r="K19" s="6"/>
      <c r="L19" s="6"/>
      <c r="M19" s="6">
        <v>9679.49</v>
      </c>
      <c r="N19" s="6"/>
      <c r="O19" s="57">
        <f t="shared" si="0"/>
        <v>16761.73</v>
      </c>
      <c r="P19" s="32"/>
      <c r="Q19" s="32"/>
      <c r="R19" s="32"/>
    </row>
    <row r="20" spans="1:19" ht="29.25" customHeight="1">
      <c r="A20" s="49">
        <v>15</v>
      </c>
      <c r="B20" s="50" t="s">
        <v>19</v>
      </c>
      <c r="C20" s="6">
        <v>1976.23</v>
      </c>
      <c r="D20" s="6">
        <v>4949.86</v>
      </c>
      <c r="E20" s="6">
        <v>1791.82</v>
      </c>
      <c r="F20" s="6"/>
      <c r="G20" s="6"/>
      <c r="H20" s="6"/>
      <c r="I20" s="6">
        <v>1900.82</v>
      </c>
      <c r="J20" s="6"/>
      <c r="K20" s="6"/>
      <c r="L20" s="6"/>
      <c r="M20" s="6">
        <v>22140.07</v>
      </c>
      <c r="N20" s="6">
        <v>1506.06</v>
      </c>
      <c r="O20" s="57">
        <f t="shared" si="0"/>
        <v>34264.86</v>
      </c>
      <c r="P20" s="32"/>
      <c r="Q20" s="32"/>
      <c r="R20" s="32"/>
      <c r="S20" s="3"/>
    </row>
    <row r="21" spans="1:18" ht="29.25" customHeight="1">
      <c r="A21" s="49">
        <v>16</v>
      </c>
      <c r="B21" s="50" t="s">
        <v>20</v>
      </c>
      <c r="C21" s="6">
        <v>329.38</v>
      </c>
      <c r="D21" s="6">
        <v>664.06</v>
      </c>
      <c r="E21" s="6"/>
      <c r="F21" s="6"/>
      <c r="G21" s="6"/>
      <c r="H21" s="6"/>
      <c r="I21" s="6"/>
      <c r="J21" s="6"/>
      <c r="K21" s="6"/>
      <c r="L21" s="6"/>
      <c r="M21" s="6">
        <v>466.17</v>
      </c>
      <c r="N21" s="6"/>
      <c r="O21" s="57">
        <f t="shared" si="0"/>
        <v>1459.61</v>
      </c>
      <c r="P21" s="32"/>
      <c r="Q21" s="32"/>
      <c r="R21" s="32"/>
    </row>
    <row r="22" spans="1:18" ht="29.25" customHeight="1">
      <c r="A22" s="49">
        <v>17</v>
      </c>
      <c r="B22" s="50" t="s">
        <v>21</v>
      </c>
      <c r="C22" s="6"/>
      <c r="D22" s="6"/>
      <c r="E22" s="6">
        <v>435.84</v>
      </c>
      <c r="F22" s="6"/>
      <c r="G22" s="6"/>
      <c r="H22" s="6"/>
      <c r="I22" s="6"/>
      <c r="J22" s="6"/>
      <c r="K22" s="6"/>
      <c r="L22" s="6"/>
      <c r="M22" s="6">
        <v>2655.09</v>
      </c>
      <c r="N22" s="6"/>
      <c r="O22" s="57">
        <f t="shared" si="0"/>
        <v>3090.9300000000003</v>
      </c>
      <c r="P22" s="32"/>
      <c r="Q22" s="32"/>
      <c r="R22" s="32"/>
    </row>
    <row r="23" spans="1:18" ht="29.25" customHeight="1">
      <c r="A23" s="49">
        <v>18</v>
      </c>
      <c r="B23" s="50" t="s">
        <v>84</v>
      </c>
      <c r="C23" s="6">
        <v>3623.07</v>
      </c>
      <c r="D23" s="6">
        <v>23524.4</v>
      </c>
      <c r="E23" s="6">
        <v>1310.28</v>
      </c>
      <c r="F23" s="6"/>
      <c r="G23" s="6"/>
      <c r="H23" s="6"/>
      <c r="I23" s="6"/>
      <c r="J23" s="6"/>
      <c r="K23" s="6">
        <v>5841</v>
      </c>
      <c r="L23" s="6"/>
      <c r="M23" s="6">
        <v>27773.89</v>
      </c>
      <c r="N23" s="6"/>
      <c r="O23" s="57">
        <f t="shared" si="0"/>
        <v>62072.64</v>
      </c>
      <c r="P23" s="32"/>
      <c r="Q23" s="32"/>
      <c r="R23" s="32"/>
    </row>
    <row r="24" spans="1:18" ht="29.25" customHeight="1">
      <c r="A24" s="49">
        <v>19</v>
      </c>
      <c r="B24" s="50" t="s">
        <v>22</v>
      </c>
      <c r="C24" s="6">
        <v>329.37</v>
      </c>
      <c r="D24" s="6">
        <v>20540.79</v>
      </c>
      <c r="E24" s="6"/>
      <c r="F24" s="6"/>
      <c r="G24" s="6"/>
      <c r="H24" s="6"/>
      <c r="I24" s="6"/>
      <c r="J24" s="6"/>
      <c r="K24" s="6"/>
      <c r="L24" s="6"/>
      <c r="M24" s="6">
        <v>8735.75</v>
      </c>
      <c r="N24" s="6"/>
      <c r="O24" s="57">
        <f t="shared" si="0"/>
        <v>29605.91</v>
      </c>
      <c r="P24" s="32"/>
      <c r="Q24" s="32"/>
      <c r="R24" s="32"/>
    </row>
    <row r="25" spans="1:18" ht="29.25" customHeight="1">
      <c r="A25" s="49">
        <v>20</v>
      </c>
      <c r="B25" s="50" t="s">
        <v>23</v>
      </c>
      <c r="C25" s="6">
        <v>1248.63</v>
      </c>
      <c r="D25" s="6">
        <v>5590.23</v>
      </c>
      <c r="E25" s="6"/>
      <c r="F25" s="6"/>
      <c r="G25" s="6"/>
      <c r="H25" s="6"/>
      <c r="I25" s="6"/>
      <c r="J25" s="6"/>
      <c r="K25" s="6"/>
      <c r="L25" s="6"/>
      <c r="M25" s="6">
        <v>6588.69</v>
      </c>
      <c r="N25" s="6"/>
      <c r="O25" s="57">
        <f t="shared" si="0"/>
        <v>13427.55</v>
      </c>
      <c r="P25" s="32"/>
      <c r="Q25" s="32"/>
      <c r="R25" s="32"/>
    </row>
    <row r="26" spans="1:18" ht="29.25" customHeight="1">
      <c r="A26" s="49">
        <v>21</v>
      </c>
      <c r="B26" s="50" t="s">
        <v>24</v>
      </c>
      <c r="C26" s="6"/>
      <c r="D26" s="6">
        <v>3211.74</v>
      </c>
      <c r="E26" s="6">
        <v>933.94</v>
      </c>
      <c r="F26" s="6"/>
      <c r="G26" s="6"/>
      <c r="H26" s="6"/>
      <c r="I26" s="6"/>
      <c r="J26" s="6"/>
      <c r="K26" s="6"/>
      <c r="L26" s="6"/>
      <c r="M26" s="6">
        <v>5962.42</v>
      </c>
      <c r="N26" s="6"/>
      <c r="O26" s="57">
        <f t="shared" si="0"/>
        <v>10108.1</v>
      </c>
      <c r="P26" s="32"/>
      <c r="Q26" s="32"/>
      <c r="R26" s="32"/>
    </row>
    <row r="27" spans="1:18" ht="29.25" customHeight="1">
      <c r="A27" s="49">
        <v>22</v>
      </c>
      <c r="B27" s="50" t="s">
        <v>25</v>
      </c>
      <c r="C27" s="6">
        <v>5530.57</v>
      </c>
      <c r="D27" s="6">
        <v>23945.73</v>
      </c>
      <c r="E27" s="6">
        <v>1777.28</v>
      </c>
      <c r="F27" s="6"/>
      <c r="G27" s="6"/>
      <c r="H27" s="6">
        <v>6110.61</v>
      </c>
      <c r="I27" s="6">
        <v>7603.28</v>
      </c>
      <c r="J27" s="6"/>
      <c r="K27" s="6">
        <v>11682</v>
      </c>
      <c r="L27" s="6"/>
      <c r="M27" s="6">
        <v>20137.05</v>
      </c>
      <c r="N27" s="6">
        <v>8147.66</v>
      </c>
      <c r="O27" s="57">
        <f t="shared" si="0"/>
        <v>84934.18</v>
      </c>
      <c r="P27" s="32"/>
      <c r="Q27" s="32"/>
      <c r="R27" s="32"/>
    </row>
    <row r="28" spans="1:18" ht="29.25" customHeight="1">
      <c r="A28" s="49">
        <v>23</v>
      </c>
      <c r="B28" s="50" t="s">
        <v>26</v>
      </c>
      <c r="C28" s="6">
        <v>1248.59</v>
      </c>
      <c r="D28" s="6">
        <v>16800.49</v>
      </c>
      <c r="E28" s="6"/>
      <c r="F28" s="6"/>
      <c r="G28" s="6">
        <v>835.72</v>
      </c>
      <c r="H28" s="6"/>
      <c r="I28" s="6">
        <v>1900.82</v>
      </c>
      <c r="J28" s="6"/>
      <c r="K28" s="6"/>
      <c r="L28" s="6"/>
      <c r="M28" s="6">
        <v>20307.1</v>
      </c>
      <c r="N28" s="6"/>
      <c r="O28" s="57">
        <f t="shared" si="0"/>
        <v>41092.72</v>
      </c>
      <c r="P28" s="32"/>
      <c r="Q28" s="32"/>
      <c r="R28" s="32"/>
    </row>
    <row r="29" spans="1:18" ht="29.25" customHeight="1">
      <c r="A29" s="49">
        <v>24</v>
      </c>
      <c r="B29" s="50" t="s">
        <v>36</v>
      </c>
      <c r="C29" s="6">
        <v>260.49</v>
      </c>
      <c r="D29" s="6">
        <v>664.06</v>
      </c>
      <c r="E29" s="6">
        <v>898.12</v>
      </c>
      <c r="F29" s="6"/>
      <c r="G29" s="6"/>
      <c r="H29" s="6"/>
      <c r="I29" s="6"/>
      <c r="J29" s="6"/>
      <c r="K29" s="6"/>
      <c r="L29" s="6"/>
      <c r="M29" s="6">
        <v>2453.07</v>
      </c>
      <c r="N29" s="6"/>
      <c r="O29" s="57">
        <f t="shared" si="0"/>
        <v>4275.74</v>
      </c>
      <c r="P29" s="32"/>
      <c r="Q29" s="32"/>
      <c r="R29" s="32"/>
    </row>
    <row r="30" spans="1:18" ht="29.25" customHeight="1">
      <c r="A30" s="49">
        <v>25</v>
      </c>
      <c r="B30" s="50" t="s">
        <v>37</v>
      </c>
      <c r="C30" s="6">
        <v>1509.12</v>
      </c>
      <c r="D30" s="6">
        <v>13019.82</v>
      </c>
      <c r="E30" s="6">
        <v>466.97</v>
      </c>
      <c r="F30" s="6"/>
      <c r="G30" s="6"/>
      <c r="H30" s="6"/>
      <c r="I30" s="6">
        <v>1900.82</v>
      </c>
      <c r="J30" s="6"/>
      <c r="K30" s="6"/>
      <c r="L30" s="6">
        <v>8568.57</v>
      </c>
      <c r="M30" s="6">
        <v>8477.99</v>
      </c>
      <c r="N30" s="6"/>
      <c r="O30" s="57">
        <f t="shared" si="0"/>
        <v>33943.29</v>
      </c>
      <c r="P30" s="32"/>
      <c r="Q30" s="32"/>
      <c r="R30" s="32"/>
    </row>
    <row r="31" spans="1:18" ht="29.25" customHeight="1">
      <c r="A31" s="49">
        <v>26</v>
      </c>
      <c r="B31" s="50" t="s">
        <v>39</v>
      </c>
      <c r="C31" s="6"/>
      <c r="D31" s="6"/>
      <c r="E31" s="6">
        <v>436.21</v>
      </c>
      <c r="F31" s="6"/>
      <c r="G31" s="6"/>
      <c r="H31" s="6"/>
      <c r="I31" s="6"/>
      <c r="J31" s="6"/>
      <c r="K31" s="6"/>
      <c r="L31" s="6"/>
      <c r="M31" s="6">
        <v>1586.24</v>
      </c>
      <c r="N31" s="6"/>
      <c r="O31" s="57">
        <f t="shared" si="0"/>
        <v>2022.45</v>
      </c>
      <c r="P31" s="32"/>
      <c r="Q31" s="32"/>
      <c r="R31" s="32"/>
    </row>
    <row r="32" spans="1:18" ht="29.25" customHeight="1">
      <c r="A32" s="49">
        <v>27</v>
      </c>
      <c r="B32" s="50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>
        <v>2543.52</v>
      </c>
      <c r="N32" s="6"/>
      <c r="O32" s="57">
        <f t="shared" si="0"/>
        <v>2543.52</v>
      </c>
      <c r="P32" s="32"/>
      <c r="Q32" s="32"/>
      <c r="R32" s="32"/>
    </row>
    <row r="33" spans="1:18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166.43</v>
      </c>
      <c r="N33" s="6"/>
      <c r="O33" s="57">
        <f t="shared" si="0"/>
        <v>166.43</v>
      </c>
      <c r="P33" s="32"/>
      <c r="Q33" s="32"/>
      <c r="R33" s="32"/>
    </row>
    <row r="34" spans="1:18" ht="29.25" customHeight="1">
      <c r="A34" s="49">
        <v>29</v>
      </c>
      <c r="B34" s="50" t="s">
        <v>55</v>
      </c>
      <c r="C34" s="6">
        <v>329.38</v>
      </c>
      <c r="D34" s="6">
        <v>2547.68</v>
      </c>
      <c r="E34" s="6"/>
      <c r="F34" s="6"/>
      <c r="G34" s="6"/>
      <c r="H34" s="6"/>
      <c r="I34" s="6"/>
      <c r="J34" s="6"/>
      <c r="K34" s="6"/>
      <c r="L34" s="6"/>
      <c r="M34" s="6">
        <v>2769.53</v>
      </c>
      <c r="N34" s="6"/>
      <c r="O34" s="57">
        <f t="shared" si="0"/>
        <v>5646.59</v>
      </c>
      <c r="P34" s="32"/>
      <c r="Q34" s="32"/>
      <c r="R34" s="32"/>
    </row>
    <row r="35" spans="1:18" ht="29.25" customHeight="1">
      <c r="A35" s="49">
        <v>30</v>
      </c>
      <c r="B35" s="50" t="s">
        <v>64</v>
      </c>
      <c r="C35" s="6"/>
      <c r="D35" s="6">
        <v>1883.62</v>
      </c>
      <c r="E35" s="6"/>
      <c r="F35" s="6"/>
      <c r="G35" s="6"/>
      <c r="H35" s="6">
        <v>3101.24</v>
      </c>
      <c r="I35" s="6"/>
      <c r="J35" s="6"/>
      <c r="K35" s="6"/>
      <c r="L35" s="6"/>
      <c r="M35" s="6">
        <v>1548.94</v>
      </c>
      <c r="N35" s="6"/>
      <c r="O35" s="57">
        <f t="shared" si="0"/>
        <v>6533.799999999999</v>
      </c>
      <c r="P35" s="32"/>
      <c r="Q35" s="32"/>
      <c r="R35" s="32"/>
    </row>
    <row r="36" spans="1:15" ht="15.75">
      <c r="A36" s="51"/>
      <c r="B36" s="51" t="s">
        <v>27</v>
      </c>
      <c r="C36" s="82">
        <f aca="true" t="shared" si="1" ref="C36:N36">SUM(C6:C35)</f>
        <v>30464.160000000003</v>
      </c>
      <c r="D36" s="82">
        <f t="shared" si="1"/>
        <v>256762.94999999998</v>
      </c>
      <c r="E36" s="82">
        <f t="shared" si="1"/>
        <v>22200.019999999997</v>
      </c>
      <c r="F36" s="82">
        <f>SUM(F6:F35)</f>
        <v>0</v>
      </c>
      <c r="G36" s="82">
        <f>SUM(G6:G35)</f>
        <v>1304.22</v>
      </c>
      <c r="H36" s="82">
        <f t="shared" si="1"/>
        <v>185615.05</v>
      </c>
      <c r="I36" s="82">
        <f t="shared" si="1"/>
        <v>20909.02</v>
      </c>
      <c r="J36" s="82">
        <f t="shared" si="1"/>
        <v>3143.64</v>
      </c>
      <c r="K36" s="82">
        <f>SUM(K6:K35)</f>
        <v>23364</v>
      </c>
      <c r="L36" s="82">
        <f>SUM(L6:L35)</f>
        <v>17137.14</v>
      </c>
      <c r="M36" s="82">
        <f>SUM(M6:M35)</f>
        <v>289139.3</v>
      </c>
      <c r="N36" s="82">
        <f t="shared" si="1"/>
        <v>62902.86</v>
      </c>
      <c r="O36" s="82">
        <f t="shared" si="0"/>
        <v>912942.36</v>
      </c>
    </row>
    <row r="37" ht="12.75">
      <c r="C37" s="60"/>
    </row>
    <row r="38" ht="12.75">
      <c r="C38" s="3"/>
    </row>
    <row r="39" spans="4:14" ht="12.75">
      <c r="D39" s="3"/>
      <c r="E39" s="3"/>
      <c r="J39" s="3"/>
      <c r="K39" s="3"/>
      <c r="L39" s="3"/>
      <c r="M39" s="3"/>
      <c r="N39" s="3"/>
    </row>
    <row r="40" ht="12.75">
      <c r="D40" s="3"/>
    </row>
    <row r="45" ht="12.75">
      <c r="N45" s="3"/>
    </row>
  </sheetData>
  <printOptions/>
  <pageMargins left="0.75" right="0.75" top="1" bottom="1" header="0.5" footer="0.5"/>
  <pageSetup horizontalDpi="600" verticalDpi="600" orientation="portrait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G22" sqref="G22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114</v>
      </c>
      <c r="B3" s="53"/>
      <c r="C3" s="53"/>
    </row>
    <row r="4" spans="1:3" ht="14.25">
      <c r="A4" s="89"/>
      <c r="B4" s="89"/>
      <c r="C4" s="89"/>
    </row>
    <row r="5" spans="1:3" ht="15.75">
      <c r="A5" s="44" t="s">
        <v>0</v>
      </c>
      <c r="B5" s="45" t="s">
        <v>1</v>
      </c>
      <c r="C5" s="45" t="s">
        <v>79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10242.72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10242.72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G26" sqref="G26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115</v>
      </c>
      <c r="B3" s="53"/>
      <c r="C3" s="53"/>
    </row>
    <row r="4" spans="1:3" ht="14.25">
      <c r="A4" s="89"/>
      <c r="B4" s="89"/>
      <c r="C4" s="89"/>
    </row>
    <row r="5" spans="1:3" ht="47.25">
      <c r="A5" s="44" t="s">
        <v>0</v>
      </c>
      <c r="B5" s="45" t="s">
        <v>1</v>
      </c>
      <c r="C5" s="45" t="s">
        <v>90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>
        <v>41182.97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41182.97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G23" sqref="G23"/>
    </sheetView>
  </sheetViews>
  <sheetFormatPr defaultColWidth="9.140625" defaultRowHeight="12.75"/>
  <cols>
    <col min="2" max="2" width="26.7109375" style="0" bestFit="1" customWidth="1"/>
    <col min="3" max="3" width="16.7109375" style="0" customWidth="1"/>
  </cols>
  <sheetData>
    <row r="1" spans="1:3" ht="15">
      <c r="A1" s="53" t="s">
        <v>116</v>
      </c>
      <c r="B1" s="53"/>
      <c r="C1" s="53"/>
    </row>
    <row r="2" spans="1:3" ht="14.25">
      <c r="A2" s="89"/>
      <c r="B2" s="89"/>
      <c r="C2" s="89"/>
    </row>
    <row r="3" spans="1:3" ht="31.5">
      <c r="A3" s="44" t="s">
        <v>0</v>
      </c>
      <c r="B3" s="45" t="s">
        <v>1</v>
      </c>
      <c r="C3" s="45" t="s">
        <v>92</v>
      </c>
    </row>
    <row r="4" spans="1:3" ht="15.75">
      <c r="A4" s="49">
        <v>1</v>
      </c>
      <c r="B4" s="50" t="s">
        <v>6</v>
      </c>
      <c r="C4" s="55"/>
    </row>
    <row r="5" spans="1:3" ht="15.75">
      <c r="A5" s="49">
        <v>2</v>
      </c>
      <c r="B5" s="50" t="s">
        <v>7</v>
      </c>
      <c r="C5" s="55"/>
    </row>
    <row r="6" spans="1:3" ht="15.75">
      <c r="A6" s="49">
        <v>3</v>
      </c>
      <c r="B6" s="50" t="s">
        <v>8</v>
      </c>
      <c r="C6" s="55"/>
    </row>
    <row r="7" spans="1:3" ht="15.75">
      <c r="A7" s="49">
        <v>4</v>
      </c>
      <c r="B7" s="50" t="s">
        <v>9</v>
      </c>
      <c r="C7" s="55"/>
    </row>
    <row r="8" spans="1:3" ht="15.75">
      <c r="A8" s="49">
        <v>5</v>
      </c>
      <c r="B8" s="50" t="s">
        <v>10</v>
      </c>
      <c r="C8" s="55"/>
    </row>
    <row r="9" spans="1:3" ht="15.75">
      <c r="A9" s="49">
        <v>6</v>
      </c>
      <c r="B9" s="50" t="s">
        <v>53</v>
      </c>
      <c r="C9" s="55"/>
    </row>
    <row r="10" spans="1:3" ht="15.75">
      <c r="A10" s="49">
        <v>7</v>
      </c>
      <c r="B10" s="50" t="s">
        <v>11</v>
      </c>
      <c r="C10" s="55"/>
    </row>
    <row r="11" spans="1:3" ht="15.75">
      <c r="A11" s="49">
        <v>8</v>
      </c>
      <c r="B11" s="50" t="s">
        <v>12</v>
      </c>
      <c r="C11" s="55"/>
    </row>
    <row r="12" spans="1:3" ht="15.75">
      <c r="A12" s="49">
        <v>9</v>
      </c>
      <c r="B12" s="50" t="s">
        <v>13</v>
      </c>
      <c r="C12" s="55"/>
    </row>
    <row r="13" spans="1:3" ht="15.75">
      <c r="A13" s="49">
        <v>10</v>
      </c>
      <c r="B13" s="50" t="s">
        <v>14</v>
      </c>
      <c r="C13" s="55"/>
    </row>
    <row r="14" spans="1:3" ht="15.75">
      <c r="A14" s="49">
        <v>11</v>
      </c>
      <c r="B14" s="50" t="s">
        <v>15</v>
      </c>
      <c r="C14" s="55">
        <v>14860.64</v>
      </c>
    </row>
    <row r="15" spans="1:3" ht="15.75">
      <c r="A15" s="49">
        <v>12</v>
      </c>
      <c r="B15" s="50" t="s">
        <v>16</v>
      </c>
      <c r="C15" s="55"/>
    </row>
    <row r="16" spans="1:3" ht="15.75">
      <c r="A16" s="49">
        <v>13</v>
      </c>
      <c r="B16" s="50" t="s">
        <v>17</v>
      </c>
      <c r="C16" s="55"/>
    </row>
    <row r="17" spans="1:3" ht="15.75">
      <c r="A17" s="49">
        <v>14</v>
      </c>
      <c r="B17" s="50" t="s">
        <v>18</v>
      </c>
      <c r="C17" s="55"/>
    </row>
    <row r="18" spans="1:3" ht="15.75">
      <c r="A18" s="49">
        <v>15</v>
      </c>
      <c r="B18" s="50" t="s">
        <v>19</v>
      </c>
      <c r="C18" s="55"/>
    </row>
    <row r="19" spans="1:3" ht="15.75">
      <c r="A19" s="49">
        <v>16</v>
      </c>
      <c r="B19" s="50" t="s">
        <v>20</v>
      </c>
      <c r="C19" s="55"/>
    </row>
    <row r="20" spans="1:3" ht="15.75">
      <c r="A20" s="49">
        <v>17</v>
      </c>
      <c r="B20" s="50" t="s">
        <v>21</v>
      </c>
      <c r="C20" s="55"/>
    </row>
    <row r="21" spans="1:3" ht="15.75">
      <c r="A21" s="49">
        <v>18</v>
      </c>
      <c r="B21" s="50" t="s">
        <v>85</v>
      </c>
      <c r="C21" s="55"/>
    </row>
    <row r="22" spans="1:3" ht="15.75">
      <c r="A22" s="49">
        <v>19</v>
      </c>
      <c r="B22" s="50" t="s">
        <v>22</v>
      </c>
      <c r="C22" s="55"/>
    </row>
    <row r="23" spans="1:3" ht="15.75">
      <c r="A23" s="49">
        <v>20</v>
      </c>
      <c r="B23" s="50" t="s">
        <v>23</v>
      </c>
      <c r="C23" s="55"/>
    </row>
    <row r="24" spans="1:3" ht="15.75">
      <c r="A24" s="49">
        <v>21</v>
      </c>
      <c r="B24" s="50" t="s">
        <v>24</v>
      </c>
      <c r="C24" s="55"/>
    </row>
    <row r="25" spans="1:3" ht="15.75">
      <c r="A25" s="49">
        <v>22</v>
      </c>
      <c r="B25" s="50" t="s">
        <v>25</v>
      </c>
      <c r="C25" s="55"/>
    </row>
    <row r="26" spans="1:3" ht="15.75">
      <c r="A26" s="49">
        <v>23</v>
      </c>
      <c r="B26" s="50" t="s">
        <v>26</v>
      </c>
      <c r="C26" s="55"/>
    </row>
    <row r="27" spans="1:3" ht="15.75">
      <c r="A27" s="49">
        <v>24</v>
      </c>
      <c r="B27" s="50" t="s">
        <v>36</v>
      </c>
      <c r="C27" s="55"/>
    </row>
    <row r="28" spans="1:3" ht="15.75">
      <c r="A28" s="49">
        <v>25</v>
      </c>
      <c r="B28" s="50" t="s">
        <v>37</v>
      </c>
      <c r="C28" s="55"/>
    </row>
    <row r="29" spans="1:3" ht="15.75">
      <c r="A29" s="49">
        <v>26</v>
      </c>
      <c r="B29" s="50" t="s">
        <v>39</v>
      </c>
      <c r="C29" s="55"/>
    </row>
    <row r="30" spans="1:3" ht="15.75">
      <c r="A30" s="49">
        <v>27</v>
      </c>
      <c r="B30" s="50" t="s">
        <v>41</v>
      </c>
      <c r="C30" s="55"/>
    </row>
    <row r="31" spans="1:3" ht="15.75">
      <c r="A31" s="49">
        <v>28</v>
      </c>
      <c r="B31" s="50" t="s">
        <v>54</v>
      </c>
      <c r="C31" s="55"/>
    </row>
    <row r="32" spans="1:3" ht="15.75">
      <c r="A32" s="49">
        <v>29</v>
      </c>
      <c r="B32" s="50" t="s">
        <v>55</v>
      </c>
      <c r="C32" s="55"/>
    </row>
    <row r="33" spans="1:3" ht="15.75">
      <c r="A33" s="49">
        <v>30</v>
      </c>
      <c r="B33" s="50" t="s">
        <v>64</v>
      </c>
      <c r="C33" s="55"/>
    </row>
    <row r="34" spans="1:3" ht="15.75">
      <c r="A34" s="51"/>
      <c r="B34" s="51" t="s">
        <v>27</v>
      </c>
      <c r="C34" s="56">
        <f>SUM(C4:C33)</f>
        <v>14860.64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35"/>
  <sheetViews>
    <sheetView workbookViewId="0" topLeftCell="A1">
      <selection activeCell="L34" sqref="L34"/>
    </sheetView>
  </sheetViews>
  <sheetFormatPr defaultColWidth="9.140625" defaultRowHeight="12.75"/>
  <cols>
    <col min="2" max="2" width="31.00390625" style="0" customWidth="1"/>
    <col min="3" max="3" width="14.140625" style="0" customWidth="1"/>
    <col min="4" max="4" width="14.28125" style="0" customWidth="1"/>
    <col min="5" max="5" width="11.00390625" style="0" customWidth="1"/>
    <col min="8" max="8" width="4.421875" style="0" customWidth="1"/>
  </cols>
  <sheetData>
    <row r="2" spans="1:3" ht="15">
      <c r="A2" s="53" t="s">
        <v>100</v>
      </c>
      <c r="B2" s="53"/>
      <c r="C2" s="53"/>
    </row>
    <row r="3" spans="1:3" ht="14.25">
      <c r="A3" s="89"/>
      <c r="B3" s="89"/>
      <c r="C3" s="89"/>
    </row>
    <row r="4" spans="1:5" ht="31.5">
      <c r="A4" s="44" t="s">
        <v>0</v>
      </c>
      <c r="B4" s="45" t="s">
        <v>1</v>
      </c>
      <c r="C4" s="45" t="s">
        <v>93</v>
      </c>
      <c r="D4" s="45" t="s">
        <v>94</v>
      </c>
      <c r="E4" s="45" t="s">
        <v>75</v>
      </c>
    </row>
    <row r="5" spans="1:5" ht="15.75">
      <c r="A5" s="49">
        <v>1</v>
      </c>
      <c r="B5" s="50" t="s">
        <v>6</v>
      </c>
      <c r="C5" s="55">
        <v>973.71</v>
      </c>
      <c r="D5" s="55">
        <v>1576.24</v>
      </c>
      <c r="E5" s="55">
        <f>C5+D5</f>
        <v>2549.95</v>
      </c>
    </row>
    <row r="6" spans="1:5" ht="15.75">
      <c r="A6" s="49">
        <v>2</v>
      </c>
      <c r="B6" s="50" t="s">
        <v>7</v>
      </c>
      <c r="C6" s="55"/>
      <c r="D6" s="55"/>
      <c r="E6" s="55">
        <f aca="true" t="shared" si="0" ref="E6:E35">C6+D6</f>
        <v>0</v>
      </c>
    </row>
    <row r="7" spans="1:5" ht="15.75">
      <c r="A7" s="49">
        <v>3</v>
      </c>
      <c r="B7" s="50" t="s">
        <v>8</v>
      </c>
      <c r="C7" s="55"/>
      <c r="D7" s="55"/>
      <c r="E7" s="55">
        <f t="shared" si="0"/>
        <v>0</v>
      </c>
    </row>
    <row r="8" spans="1:5" ht="15.75">
      <c r="A8" s="49">
        <v>4</v>
      </c>
      <c r="B8" s="50" t="s">
        <v>9</v>
      </c>
      <c r="C8" s="55">
        <v>324.57</v>
      </c>
      <c r="D8" s="55"/>
      <c r="E8" s="55">
        <f t="shared" si="0"/>
        <v>324.57</v>
      </c>
    </row>
    <row r="9" spans="1:5" ht="15.75">
      <c r="A9" s="49">
        <v>5</v>
      </c>
      <c r="B9" s="50" t="s">
        <v>10</v>
      </c>
      <c r="C9" s="55">
        <v>324.57</v>
      </c>
      <c r="D9" s="55">
        <v>649.14</v>
      </c>
      <c r="E9" s="55">
        <f t="shared" si="0"/>
        <v>973.71</v>
      </c>
    </row>
    <row r="10" spans="1:5" ht="15.75">
      <c r="A10" s="49">
        <v>6</v>
      </c>
      <c r="B10" s="50" t="s">
        <v>53</v>
      </c>
      <c r="C10" s="55">
        <v>324.57</v>
      </c>
      <c r="D10" s="55">
        <v>2409.1</v>
      </c>
      <c r="E10" s="55">
        <f t="shared" si="0"/>
        <v>2733.67</v>
      </c>
    </row>
    <row r="11" spans="1:5" ht="15.75">
      <c r="A11" s="49">
        <v>7</v>
      </c>
      <c r="B11" s="50" t="s">
        <v>11</v>
      </c>
      <c r="C11" s="55"/>
      <c r="D11" s="55"/>
      <c r="E11" s="55">
        <f t="shared" si="0"/>
        <v>0</v>
      </c>
    </row>
    <row r="12" spans="1:5" ht="15.75">
      <c r="A12" s="49">
        <v>8</v>
      </c>
      <c r="B12" s="50" t="s">
        <v>12</v>
      </c>
      <c r="C12" s="55"/>
      <c r="D12" s="55">
        <v>649.14</v>
      </c>
      <c r="E12" s="55">
        <f t="shared" si="0"/>
        <v>649.14</v>
      </c>
    </row>
    <row r="13" spans="1:5" ht="15.75">
      <c r="A13" s="49">
        <v>9</v>
      </c>
      <c r="B13" s="50" t="s">
        <v>13</v>
      </c>
      <c r="C13" s="55">
        <v>324.57</v>
      </c>
      <c r="D13" s="55"/>
      <c r="E13" s="55">
        <f t="shared" si="0"/>
        <v>324.57</v>
      </c>
    </row>
    <row r="14" spans="1:5" ht="15.75">
      <c r="A14" s="49">
        <v>10</v>
      </c>
      <c r="B14" s="50" t="s">
        <v>14</v>
      </c>
      <c r="C14" s="55"/>
      <c r="D14" s="55"/>
      <c r="E14" s="55">
        <f t="shared" si="0"/>
        <v>0</v>
      </c>
    </row>
    <row r="15" spans="1:5" ht="15.75">
      <c r="A15" s="49">
        <v>11</v>
      </c>
      <c r="B15" s="50" t="s">
        <v>15</v>
      </c>
      <c r="C15" s="55"/>
      <c r="D15" s="55"/>
      <c r="E15" s="55">
        <f t="shared" si="0"/>
        <v>0</v>
      </c>
    </row>
    <row r="16" spans="1:5" ht="15.75">
      <c r="A16" s="49">
        <v>12</v>
      </c>
      <c r="B16" s="50" t="s">
        <v>16</v>
      </c>
      <c r="C16" s="55"/>
      <c r="D16" s="55"/>
      <c r="E16" s="55">
        <f t="shared" si="0"/>
        <v>0</v>
      </c>
    </row>
    <row r="17" spans="1:5" ht="15.75">
      <c r="A17" s="49">
        <v>13</v>
      </c>
      <c r="B17" s="50" t="s">
        <v>17</v>
      </c>
      <c r="C17" s="55"/>
      <c r="D17" s="55"/>
      <c r="E17" s="55">
        <f t="shared" si="0"/>
        <v>0</v>
      </c>
    </row>
    <row r="18" spans="1:5" ht="15.75">
      <c r="A18" s="49">
        <v>14</v>
      </c>
      <c r="B18" s="50" t="s">
        <v>18</v>
      </c>
      <c r="C18" s="55"/>
      <c r="D18" s="55"/>
      <c r="E18" s="55">
        <f t="shared" si="0"/>
        <v>0</v>
      </c>
    </row>
    <row r="19" spans="1:5" ht="15.75">
      <c r="A19" s="49">
        <v>15</v>
      </c>
      <c r="B19" s="50" t="s">
        <v>19</v>
      </c>
      <c r="C19" s="55"/>
      <c r="D19" s="55">
        <v>649.14</v>
      </c>
      <c r="E19" s="55">
        <f t="shared" si="0"/>
        <v>649.14</v>
      </c>
    </row>
    <row r="20" spans="1:5" ht="15.75">
      <c r="A20" s="49">
        <v>16</v>
      </c>
      <c r="B20" s="50" t="s">
        <v>20</v>
      </c>
      <c r="C20" s="55"/>
      <c r="D20" s="55"/>
      <c r="E20" s="55">
        <f t="shared" si="0"/>
        <v>0</v>
      </c>
    </row>
    <row r="21" spans="1:5" ht="15.75">
      <c r="A21" s="49">
        <v>17</v>
      </c>
      <c r="B21" s="50" t="s">
        <v>21</v>
      </c>
      <c r="C21" s="55"/>
      <c r="D21" s="55"/>
      <c r="E21" s="55">
        <f t="shared" si="0"/>
        <v>0</v>
      </c>
    </row>
    <row r="22" spans="1:5" ht="15.75">
      <c r="A22" s="49">
        <v>18</v>
      </c>
      <c r="B22" s="50" t="s">
        <v>85</v>
      </c>
      <c r="C22" s="55"/>
      <c r="D22" s="55">
        <v>1298.28</v>
      </c>
      <c r="E22" s="55">
        <f t="shared" si="0"/>
        <v>1298.28</v>
      </c>
    </row>
    <row r="23" spans="1:5" ht="15.75">
      <c r="A23" s="49">
        <v>19</v>
      </c>
      <c r="B23" s="50" t="s">
        <v>22</v>
      </c>
      <c r="C23" s="55"/>
      <c r="D23" s="55">
        <v>996.34</v>
      </c>
      <c r="E23" s="55">
        <f t="shared" si="0"/>
        <v>996.34</v>
      </c>
    </row>
    <row r="24" spans="1:5" ht="15.75">
      <c r="A24" s="49">
        <v>20</v>
      </c>
      <c r="B24" s="50" t="s">
        <v>23</v>
      </c>
      <c r="C24" s="55"/>
      <c r="D24" s="55">
        <v>65.8</v>
      </c>
      <c r="E24" s="55">
        <f t="shared" si="0"/>
        <v>65.8</v>
      </c>
    </row>
    <row r="25" spans="1:5" ht="15.75">
      <c r="A25" s="49">
        <v>21</v>
      </c>
      <c r="B25" s="50" t="s">
        <v>24</v>
      </c>
      <c r="C25" s="55"/>
      <c r="D25" s="55"/>
      <c r="E25" s="55">
        <f t="shared" si="0"/>
        <v>0</v>
      </c>
    </row>
    <row r="26" spans="1:5" ht="15.75">
      <c r="A26" s="49">
        <v>22</v>
      </c>
      <c r="B26" s="50" t="s">
        <v>25</v>
      </c>
      <c r="C26" s="55">
        <v>1298.28</v>
      </c>
      <c r="D26" s="55">
        <v>3653.93</v>
      </c>
      <c r="E26" s="55">
        <f t="shared" si="0"/>
        <v>4952.21</v>
      </c>
    </row>
    <row r="27" spans="1:5" ht="15.75">
      <c r="A27" s="49">
        <v>23</v>
      </c>
      <c r="B27" s="50" t="s">
        <v>26</v>
      </c>
      <c r="C27" s="55">
        <v>649.14</v>
      </c>
      <c r="D27" s="55"/>
      <c r="E27" s="55">
        <f t="shared" si="0"/>
        <v>649.14</v>
      </c>
    </row>
    <row r="28" spans="1:5" ht="15.75">
      <c r="A28" s="49">
        <v>24</v>
      </c>
      <c r="B28" s="50" t="s">
        <v>36</v>
      </c>
      <c r="C28" s="55"/>
      <c r="D28" s="55"/>
      <c r="E28" s="55">
        <f t="shared" si="0"/>
        <v>0</v>
      </c>
    </row>
    <row r="29" spans="1:5" ht="15.75">
      <c r="A29" s="49">
        <v>25</v>
      </c>
      <c r="B29" s="50" t="s">
        <v>37</v>
      </c>
      <c r="C29" s="55">
        <v>324.57</v>
      </c>
      <c r="D29" s="55">
        <v>5557.22</v>
      </c>
      <c r="E29" s="55">
        <f t="shared" si="0"/>
        <v>5881.79</v>
      </c>
    </row>
    <row r="30" spans="1:5" ht="15.75">
      <c r="A30" s="49">
        <v>26</v>
      </c>
      <c r="B30" s="50" t="s">
        <v>39</v>
      </c>
      <c r="C30" s="55"/>
      <c r="D30" s="55"/>
      <c r="E30" s="55">
        <f t="shared" si="0"/>
        <v>0</v>
      </c>
    </row>
    <row r="31" spans="1:5" ht="15.75">
      <c r="A31" s="49">
        <v>27</v>
      </c>
      <c r="B31" s="50" t="s">
        <v>41</v>
      </c>
      <c r="C31" s="55"/>
      <c r="D31" s="55"/>
      <c r="E31" s="55">
        <f t="shared" si="0"/>
        <v>0</v>
      </c>
    </row>
    <row r="32" spans="1:5" ht="15.75">
      <c r="A32" s="49">
        <v>28</v>
      </c>
      <c r="B32" s="50" t="s">
        <v>54</v>
      </c>
      <c r="C32" s="55"/>
      <c r="D32" s="55"/>
      <c r="E32" s="55">
        <f t="shared" si="0"/>
        <v>0</v>
      </c>
    </row>
    <row r="33" spans="1:5" ht="15.75">
      <c r="A33" s="49">
        <v>29</v>
      </c>
      <c r="B33" s="50" t="s">
        <v>55</v>
      </c>
      <c r="C33" s="55"/>
      <c r="D33" s="55"/>
      <c r="E33" s="55">
        <f t="shared" si="0"/>
        <v>0</v>
      </c>
    </row>
    <row r="34" spans="1:5" ht="15.75">
      <c r="A34" s="49">
        <v>30</v>
      </c>
      <c r="B34" s="50" t="s">
        <v>64</v>
      </c>
      <c r="C34" s="55"/>
      <c r="D34" s="55"/>
      <c r="E34" s="55">
        <f t="shared" si="0"/>
        <v>0</v>
      </c>
    </row>
    <row r="35" spans="1:5" ht="15.75">
      <c r="A35" s="51"/>
      <c r="B35" s="51" t="s">
        <v>27</v>
      </c>
      <c r="C35" s="56">
        <f>SUM(C5:C34)</f>
        <v>4543.98</v>
      </c>
      <c r="D35" s="56">
        <f>SUM(D5:D34)</f>
        <v>17504.329999999998</v>
      </c>
      <c r="E35" s="55">
        <f t="shared" si="0"/>
        <v>22048.309999999998</v>
      </c>
    </row>
  </sheetData>
  <mergeCells count="1">
    <mergeCell ref="A3:C3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M27" sqref="M27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117</v>
      </c>
      <c r="B3" s="53"/>
      <c r="C3" s="53"/>
      <c r="D3" s="53"/>
      <c r="E3" s="53"/>
      <c r="F3" s="53"/>
    </row>
    <row r="4" spans="1:6" ht="14.25">
      <c r="A4" s="89"/>
      <c r="B4" s="89"/>
      <c r="C4" s="89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84720.35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3629.44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>
        <v>20.05</v>
      </c>
      <c r="D20" s="55"/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85</v>
      </c>
      <c r="C23" s="55"/>
      <c r="D23" s="55"/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>
        <v>81722.18</v>
      </c>
      <c r="D28" s="55">
        <v>245166.58</v>
      </c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>
        <v>180.5</v>
      </c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170092.02000000002</v>
      </c>
      <c r="D36" s="56">
        <f>SUM(D6:D35)</f>
        <v>245347.08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5" t="s">
        <v>102</v>
      </c>
      <c r="B3" s="85"/>
      <c r="C3" s="85"/>
      <c r="D3" s="85"/>
      <c r="E3" s="85"/>
      <c r="F3" s="85"/>
      <c r="G3" s="86"/>
    </row>
    <row r="4" spans="1:7" ht="12.75">
      <c r="A4" s="86"/>
      <c r="B4" s="86"/>
      <c r="C4" s="86"/>
      <c r="D4" s="86"/>
      <c r="E4" s="86"/>
      <c r="F4" s="86"/>
      <c r="G4" s="86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7010.45</v>
      </c>
      <c r="D7" s="6">
        <v>5608.71</v>
      </c>
      <c r="E7" s="7">
        <f>C7+D7</f>
        <v>12619.16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4614.24</v>
      </c>
      <c r="D8" s="6">
        <v>3691.68</v>
      </c>
      <c r="E8" s="7">
        <f aca="true" t="shared" si="0" ref="E8:E37">C8+D8</f>
        <v>8305.92</v>
      </c>
      <c r="F8" s="32"/>
      <c r="H8" s="3"/>
    </row>
    <row r="9" spans="1:8" ht="15.75">
      <c r="A9" s="49">
        <v>3</v>
      </c>
      <c r="B9" s="50" t="s">
        <v>8</v>
      </c>
      <c r="C9" s="6">
        <v>5061.9</v>
      </c>
      <c r="D9" s="6">
        <v>4050.06</v>
      </c>
      <c r="E9" s="7">
        <f t="shared" si="0"/>
        <v>9111.96</v>
      </c>
      <c r="F9" s="32"/>
      <c r="H9" s="3"/>
    </row>
    <row r="10" spans="1:8" ht="15.75">
      <c r="A10" s="49">
        <v>4</v>
      </c>
      <c r="B10" s="50" t="s">
        <v>9</v>
      </c>
      <c r="C10" s="6">
        <v>3286.34</v>
      </c>
      <c r="D10" s="6">
        <v>2629.15</v>
      </c>
      <c r="E10" s="7">
        <f t="shared" si="0"/>
        <v>5915.49</v>
      </c>
      <c r="F10" s="32"/>
      <c r="H10" s="3"/>
    </row>
    <row r="11" spans="1:8" ht="15.75">
      <c r="A11" s="49">
        <v>5</v>
      </c>
      <c r="B11" s="50" t="s">
        <v>10</v>
      </c>
      <c r="C11" s="6">
        <v>7572.35</v>
      </c>
      <c r="D11" s="6">
        <v>6058.09</v>
      </c>
      <c r="E11" s="7">
        <f t="shared" si="0"/>
        <v>13630.44</v>
      </c>
      <c r="F11" s="32"/>
      <c r="H11" s="3"/>
    </row>
    <row r="12" spans="1:8" ht="15.75">
      <c r="A12" s="49">
        <v>6</v>
      </c>
      <c r="B12" s="50" t="s">
        <v>53</v>
      </c>
      <c r="C12" s="6">
        <v>7988.13</v>
      </c>
      <c r="D12" s="6">
        <v>6391.05</v>
      </c>
      <c r="E12" s="7">
        <f t="shared" si="0"/>
        <v>14379.18</v>
      </c>
      <c r="F12" s="32"/>
      <c r="H12" s="3"/>
    </row>
    <row r="13" spans="1:8" ht="15.75">
      <c r="A13" s="49">
        <v>7</v>
      </c>
      <c r="B13" s="50" t="s">
        <v>11</v>
      </c>
      <c r="C13" s="6">
        <v>667.42</v>
      </c>
      <c r="D13" s="6">
        <v>533.96</v>
      </c>
      <c r="E13" s="7">
        <f t="shared" si="0"/>
        <v>1201.38</v>
      </c>
      <c r="F13" s="32"/>
      <c r="H13" s="3"/>
    </row>
    <row r="14" spans="1:8" ht="15.75">
      <c r="A14" s="49">
        <v>8</v>
      </c>
      <c r="B14" s="50" t="s">
        <v>12</v>
      </c>
      <c r="C14" s="6">
        <v>3566.19</v>
      </c>
      <c r="D14" s="6">
        <v>2853.19</v>
      </c>
      <c r="E14" s="7">
        <f t="shared" si="0"/>
        <v>6419.38</v>
      </c>
      <c r="F14" s="32"/>
      <c r="H14" s="3"/>
    </row>
    <row r="15" spans="1:8" ht="15.75">
      <c r="A15" s="49">
        <v>9</v>
      </c>
      <c r="B15" s="50" t="s">
        <v>13</v>
      </c>
      <c r="C15" s="6">
        <v>4123.23</v>
      </c>
      <c r="D15" s="6">
        <v>3299.08</v>
      </c>
      <c r="E15" s="7">
        <f t="shared" si="0"/>
        <v>7422.3099999999995</v>
      </c>
      <c r="F15" s="32"/>
      <c r="H15" s="3"/>
    </row>
    <row r="16" spans="1:8" ht="15.75">
      <c r="A16" s="49">
        <v>10</v>
      </c>
      <c r="B16" s="50" t="s">
        <v>14</v>
      </c>
      <c r="C16" s="6">
        <v>750.66</v>
      </c>
      <c r="D16" s="6">
        <v>600.62</v>
      </c>
      <c r="E16" s="7">
        <f t="shared" si="0"/>
        <v>1351.28</v>
      </c>
      <c r="F16" s="32"/>
      <c r="H16" s="3"/>
    </row>
    <row r="17" spans="1:8" ht="15.75">
      <c r="A17" s="49">
        <v>11</v>
      </c>
      <c r="B17" s="50" t="s">
        <v>15</v>
      </c>
      <c r="C17" s="6">
        <v>4942.63</v>
      </c>
      <c r="D17" s="6">
        <v>3954.46</v>
      </c>
      <c r="E17" s="7">
        <f t="shared" si="0"/>
        <v>8897.09</v>
      </c>
      <c r="F17" s="32"/>
      <c r="H17" s="3"/>
    </row>
    <row r="18" spans="1:8" ht="15.75">
      <c r="A18" s="49">
        <v>12</v>
      </c>
      <c r="B18" s="50" t="s">
        <v>16</v>
      </c>
      <c r="C18" s="6">
        <v>6457.23</v>
      </c>
      <c r="D18" s="6">
        <v>5166.02</v>
      </c>
      <c r="E18" s="7">
        <f t="shared" si="0"/>
        <v>11623.25</v>
      </c>
      <c r="F18" s="32"/>
      <c r="H18" s="3"/>
    </row>
    <row r="19" spans="1:8" ht="15.75">
      <c r="A19" s="49">
        <v>13</v>
      </c>
      <c r="B19" s="50" t="s">
        <v>17</v>
      </c>
      <c r="C19" s="6">
        <v>1122.96</v>
      </c>
      <c r="D19" s="6">
        <v>898.45</v>
      </c>
      <c r="E19" s="7">
        <f t="shared" si="0"/>
        <v>2021.41</v>
      </c>
      <c r="F19" s="32"/>
      <c r="H19" s="3"/>
    </row>
    <row r="20" spans="1:8" ht="15.75">
      <c r="A20" s="49">
        <v>14</v>
      </c>
      <c r="B20" s="50" t="s">
        <v>18</v>
      </c>
      <c r="C20" s="6">
        <v>1540.26</v>
      </c>
      <c r="D20" s="6">
        <v>1232.35</v>
      </c>
      <c r="E20" s="7">
        <f t="shared" si="0"/>
        <v>2772.6099999999997</v>
      </c>
      <c r="F20" s="32"/>
      <c r="H20" s="3"/>
    </row>
    <row r="21" spans="1:8" ht="15.75">
      <c r="A21" s="49">
        <v>15</v>
      </c>
      <c r="B21" s="50" t="s">
        <v>19</v>
      </c>
      <c r="C21" s="6">
        <v>6920.71</v>
      </c>
      <c r="D21" s="6">
        <v>5537.34</v>
      </c>
      <c r="E21" s="7">
        <f t="shared" si="0"/>
        <v>12458.05</v>
      </c>
      <c r="F21" s="32"/>
      <c r="H21" s="3"/>
    </row>
    <row r="22" spans="1:8" ht="15.75">
      <c r="A22" s="49">
        <v>16</v>
      </c>
      <c r="B22" s="50" t="s">
        <v>20</v>
      </c>
      <c r="C22" s="6">
        <v>463.17</v>
      </c>
      <c r="D22" s="6">
        <v>370.53</v>
      </c>
      <c r="E22" s="7">
        <f t="shared" si="0"/>
        <v>833.7</v>
      </c>
      <c r="F22" s="32"/>
      <c r="H22" s="3"/>
    </row>
    <row r="23" spans="1:8" ht="15.75">
      <c r="A23" s="49">
        <v>17</v>
      </c>
      <c r="B23" s="50" t="s">
        <v>21</v>
      </c>
      <c r="C23" s="6">
        <v>1486.45</v>
      </c>
      <c r="D23" s="6">
        <v>1189.29</v>
      </c>
      <c r="E23" s="7">
        <f t="shared" si="0"/>
        <v>2675.74</v>
      </c>
      <c r="F23" s="32"/>
      <c r="H23" s="3"/>
    </row>
    <row r="24" spans="1:8" ht="15.75">
      <c r="A24" s="49">
        <v>18</v>
      </c>
      <c r="B24" s="50" t="s">
        <v>85</v>
      </c>
      <c r="C24" s="6">
        <v>10393.43</v>
      </c>
      <c r="D24" s="6">
        <v>8316.61</v>
      </c>
      <c r="E24" s="7">
        <f t="shared" si="0"/>
        <v>18710.04</v>
      </c>
      <c r="F24" s="32"/>
      <c r="H24" s="3"/>
    </row>
    <row r="25" spans="1:8" ht="15.75">
      <c r="A25" s="49">
        <v>19</v>
      </c>
      <c r="B25" s="50" t="s">
        <v>22</v>
      </c>
      <c r="C25" s="6">
        <v>3348.46</v>
      </c>
      <c r="D25" s="6">
        <v>2678.7</v>
      </c>
      <c r="E25" s="7">
        <f t="shared" si="0"/>
        <v>6027.16</v>
      </c>
      <c r="F25" s="32"/>
      <c r="H25" s="3"/>
    </row>
    <row r="26" spans="1:8" ht="15.75">
      <c r="A26" s="49">
        <v>20</v>
      </c>
      <c r="B26" s="50" t="s">
        <v>23</v>
      </c>
      <c r="C26" s="6">
        <v>1803</v>
      </c>
      <c r="D26" s="6">
        <v>1442.55</v>
      </c>
      <c r="E26" s="7">
        <f t="shared" si="0"/>
        <v>3245.55</v>
      </c>
      <c r="F26" s="32"/>
      <c r="H26" s="3"/>
    </row>
    <row r="27" spans="1:8" ht="15.75">
      <c r="A27" s="49">
        <v>21</v>
      </c>
      <c r="B27" s="50" t="s">
        <v>24</v>
      </c>
      <c r="C27" s="6">
        <v>3246.97</v>
      </c>
      <c r="D27" s="6">
        <v>2597.71</v>
      </c>
      <c r="E27" s="7">
        <f t="shared" si="0"/>
        <v>5844.68</v>
      </c>
      <c r="F27" s="32"/>
      <c r="H27" s="3"/>
    </row>
    <row r="28" spans="1:8" ht="15.75">
      <c r="A28" s="49">
        <v>22</v>
      </c>
      <c r="B28" s="50" t="s">
        <v>25</v>
      </c>
      <c r="C28" s="6">
        <v>11056.69</v>
      </c>
      <c r="D28" s="6">
        <v>8844.86</v>
      </c>
      <c r="E28" s="7">
        <f t="shared" si="0"/>
        <v>19901.550000000003</v>
      </c>
      <c r="F28" s="32"/>
      <c r="H28" s="3"/>
    </row>
    <row r="29" spans="1:8" ht="15.75">
      <c r="A29" s="49">
        <v>23</v>
      </c>
      <c r="B29" s="50" t="s">
        <v>26</v>
      </c>
      <c r="C29" s="6">
        <v>9676.68</v>
      </c>
      <c r="D29" s="6">
        <v>7742.68</v>
      </c>
      <c r="E29" s="7">
        <f t="shared" si="0"/>
        <v>17419.36</v>
      </c>
      <c r="F29" s="32"/>
      <c r="H29" s="3"/>
    </row>
    <row r="30" spans="1:8" ht="15.75">
      <c r="A30" s="49">
        <v>24</v>
      </c>
      <c r="B30" s="50" t="s">
        <v>36</v>
      </c>
      <c r="C30" s="6">
        <v>367.41</v>
      </c>
      <c r="D30" s="6">
        <v>293.9</v>
      </c>
      <c r="E30" s="7">
        <f t="shared" si="0"/>
        <v>661.31</v>
      </c>
      <c r="F30" s="32"/>
      <c r="H30" s="3"/>
    </row>
    <row r="31" spans="1:8" ht="15.75">
      <c r="A31" s="49">
        <v>25</v>
      </c>
      <c r="B31" s="50" t="s">
        <v>37</v>
      </c>
      <c r="C31" s="6">
        <v>7689.28</v>
      </c>
      <c r="D31" s="6">
        <v>6151.9</v>
      </c>
      <c r="E31" s="7">
        <f t="shared" si="0"/>
        <v>13841.18</v>
      </c>
      <c r="F31" s="32"/>
      <c r="H31" s="3"/>
    </row>
    <row r="32" spans="1:8" ht="15.75">
      <c r="A32" s="49">
        <v>26</v>
      </c>
      <c r="B32" s="50" t="s">
        <v>39</v>
      </c>
      <c r="C32" s="6">
        <v>1426.69</v>
      </c>
      <c r="D32" s="6">
        <v>1141.5</v>
      </c>
      <c r="E32" s="7">
        <f t="shared" si="0"/>
        <v>2568.19</v>
      </c>
      <c r="F32" s="32"/>
      <c r="H32" s="3"/>
    </row>
    <row r="33" spans="1:8" ht="15.75">
      <c r="A33" s="49">
        <v>27</v>
      </c>
      <c r="B33" s="50" t="s">
        <v>41</v>
      </c>
      <c r="C33" s="6">
        <v>2075.63</v>
      </c>
      <c r="D33" s="6">
        <v>1660.73</v>
      </c>
      <c r="E33" s="7">
        <f t="shared" si="0"/>
        <v>3736.36</v>
      </c>
      <c r="F33" s="32"/>
      <c r="H33" s="3"/>
    </row>
    <row r="34" spans="1:8" ht="15.75">
      <c r="A34" s="49">
        <v>28</v>
      </c>
      <c r="B34" s="50" t="s">
        <v>54</v>
      </c>
      <c r="C34" s="6">
        <v>250.56</v>
      </c>
      <c r="D34" s="6">
        <v>200.48</v>
      </c>
      <c r="E34" s="7">
        <f t="shared" si="0"/>
        <v>451.03999999999996</v>
      </c>
      <c r="F34" s="32"/>
      <c r="H34" s="3"/>
    </row>
    <row r="35" spans="1:8" ht="15.75">
      <c r="A35" s="49">
        <v>29</v>
      </c>
      <c r="B35" s="50" t="s">
        <v>55</v>
      </c>
      <c r="C35" s="6">
        <v>1262.63</v>
      </c>
      <c r="D35" s="6">
        <v>1010.21</v>
      </c>
      <c r="E35" s="7">
        <f t="shared" si="0"/>
        <v>2272.84</v>
      </c>
      <c r="F35" s="32"/>
      <c r="H35" s="3"/>
    </row>
    <row r="36" spans="1:8" ht="15.75">
      <c r="A36" s="49">
        <v>30</v>
      </c>
      <c r="B36" s="50" t="s">
        <v>64</v>
      </c>
      <c r="C36" s="6">
        <v>164.84</v>
      </c>
      <c r="D36" s="6">
        <v>131.87</v>
      </c>
      <c r="E36" s="7">
        <f t="shared" si="0"/>
        <v>296.71000000000004</v>
      </c>
      <c r="F36" s="32"/>
      <c r="H36" s="3"/>
    </row>
    <row r="37" spans="1:8" ht="15.75">
      <c r="A37" s="51"/>
      <c r="B37" s="51" t="s">
        <v>27</v>
      </c>
      <c r="C37" s="57">
        <f>SUM(C7:C36)</f>
        <v>120336.59000000003</v>
      </c>
      <c r="D37" s="57">
        <f>SUM(D7:D36)</f>
        <v>96277.72999999997</v>
      </c>
      <c r="E37" s="7">
        <f t="shared" si="0"/>
        <v>216614.32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3">
      <selection activeCell="C42" sqref="C42"/>
    </sheetView>
  </sheetViews>
  <sheetFormatPr defaultColWidth="9.140625" defaultRowHeight="12.75"/>
  <cols>
    <col min="2" max="2" width="31.28125" style="0" bestFit="1" customWidth="1"/>
    <col min="3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5" t="s">
        <v>103</v>
      </c>
      <c r="C2" s="85"/>
      <c r="D2" s="85"/>
      <c r="E2" s="85"/>
      <c r="F2" s="85"/>
      <c r="G2" s="85"/>
      <c r="H2" s="85"/>
      <c r="I2" s="85"/>
      <c r="J2" s="73"/>
      <c r="K2" s="73"/>
    </row>
    <row r="3" spans="2:6" ht="15">
      <c r="B3" s="31"/>
      <c r="C3" s="30"/>
      <c r="D3" s="30"/>
      <c r="E3" s="30"/>
      <c r="F3" s="30"/>
    </row>
    <row r="4" spans="2:6" ht="14.25">
      <c r="B4" s="32"/>
      <c r="C4" s="32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96</v>
      </c>
      <c r="D5" s="38" t="s">
        <v>97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2670.38</v>
      </c>
      <c r="D6" s="40">
        <v>2136.32</v>
      </c>
      <c r="E6" s="41">
        <f>C6+D6</f>
        <v>4806.700000000001</v>
      </c>
      <c r="F6" s="32"/>
    </row>
    <row r="7" spans="1:6" ht="15.75">
      <c r="A7" s="49">
        <v>2</v>
      </c>
      <c r="B7" s="50" t="s">
        <v>7</v>
      </c>
      <c r="C7" s="6">
        <v>662.07</v>
      </c>
      <c r="D7" s="6">
        <v>529.64</v>
      </c>
      <c r="E7" s="41">
        <f aca="true" t="shared" si="0" ref="E7:E36">C7+D7</f>
        <v>1191.71</v>
      </c>
      <c r="F7" s="32"/>
    </row>
    <row r="8" spans="1:6" ht="15.75">
      <c r="A8" s="49">
        <v>3</v>
      </c>
      <c r="B8" s="50" t="s">
        <v>8</v>
      </c>
      <c r="C8" s="6">
        <v>465.99</v>
      </c>
      <c r="D8" s="1">
        <v>372.78</v>
      </c>
      <c r="E8" s="41">
        <f t="shared" si="0"/>
        <v>838.77</v>
      </c>
      <c r="F8" s="32"/>
    </row>
    <row r="9" spans="1:6" ht="15.75">
      <c r="A9" s="49">
        <v>4</v>
      </c>
      <c r="B9" s="50" t="s">
        <v>9</v>
      </c>
      <c r="C9" s="6">
        <v>1018.61</v>
      </c>
      <c r="D9" s="6">
        <v>814.87</v>
      </c>
      <c r="E9" s="41">
        <f t="shared" si="0"/>
        <v>1833.48</v>
      </c>
      <c r="F9" s="32"/>
    </row>
    <row r="10" spans="1:6" ht="15.75">
      <c r="A10" s="49">
        <v>5</v>
      </c>
      <c r="B10" s="50" t="s">
        <v>10</v>
      </c>
      <c r="C10" s="6">
        <v>1808.15</v>
      </c>
      <c r="D10" s="6">
        <v>1446.5</v>
      </c>
      <c r="E10" s="41">
        <f t="shared" si="0"/>
        <v>3254.65</v>
      </c>
      <c r="F10" s="32"/>
    </row>
    <row r="11" spans="1:6" ht="15.75">
      <c r="A11" s="49">
        <v>6</v>
      </c>
      <c r="B11" s="50" t="s">
        <v>53</v>
      </c>
      <c r="C11" s="6">
        <v>2228.97</v>
      </c>
      <c r="D11" s="6">
        <v>1783.22</v>
      </c>
      <c r="E11" s="41">
        <f t="shared" si="0"/>
        <v>4012.1899999999996</v>
      </c>
      <c r="F11" s="32"/>
    </row>
    <row r="12" spans="1:6" ht="15.75">
      <c r="A12" s="49">
        <v>7</v>
      </c>
      <c r="B12" s="50" t="s">
        <v>11</v>
      </c>
      <c r="C12" s="6">
        <v>279.76</v>
      </c>
      <c r="D12" s="6">
        <v>223.8</v>
      </c>
      <c r="E12" s="41">
        <f t="shared" si="0"/>
        <v>503.56</v>
      </c>
      <c r="F12" s="32"/>
    </row>
    <row r="13" spans="1:6" ht="15.75">
      <c r="A13" s="49">
        <v>8</v>
      </c>
      <c r="B13" s="50" t="s">
        <v>12</v>
      </c>
      <c r="C13" s="6">
        <v>756.01</v>
      </c>
      <c r="D13" s="6">
        <v>604.8</v>
      </c>
      <c r="E13" s="41">
        <f t="shared" si="0"/>
        <v>1360.81</v>
      </c>
      <c r="F13" s="32"/>
    </row>
    <row r="14" spans="1:6" ht="15.75">
      <c r="A14" s="49">
        <v>9</v>
      </c>
      <c r="B14" s="50" t="s">
        <v>13</v>
      </c>
      <c r="C14" s="6">
        <v>1431.93</v>
      </c>
      <c r="D14" s="6">
        <v>1145.54</v>
      </c>
      <c r="E14" s="41">
        <f t="shared" si="0"/>
        <v>2577.4700000000003</v>
      </c>
      <c r="F14" s="32"/>
    </row>
    <row r="15" spans="1:6" ht="15.75">
      <c r="A15" s="49">
        <v>10</v>
      </c>
      <c r="B15" s="50" t="s">
        <v>14</v>
      </c>
      <c r="C15" s="6">
        <v>0</v>
      </c>
      <c r="D15" s="6"/>
      <c r="E15" s="41">
        <f t="shared" si="0"/>
        <v>0</v>
      </c>
      <c r="F15" s="32"/>
    </row>
    <row r="16" spans="1:6" ht="15.75">
      <c r="A16" s="49">
        <v>11</v>
      </c>
      <c r="B16" s="50" t="s">
        <v>15</v>
      </c>
      <c r="C16" s="6">
        <v>1553.98</v>
      </c>
      <c r="D16" s="6">
        <v>1243.2</v>
      </c>
      <c r="E16" s="41">
        <f t="shared" si="0"/>
        <v>2797.1800000000003</v>
      </c>
      <c r="F16" s="32"/>
    </row>
    <row r="17" spans="1:6" ht="15.75">
      <c r="A17" s="49">
        <v>12</v>
      </c>
      <c r="B17" s="50" t="s">
        <v>16</v>
      </c>
      <c r="C17" s="6">
        <v>1607.1</v>
      </c>
      <c r="D17" s="6">
        <v>1285.66</v>
      </c>
      <c r="E17" s="41">
        <f t="shared" si="0"/>
        <v>2892.76</v>
      </c>
      <c r="F17" s="32"/>
    </row>
    <row r="18" spans="1:6" ht="15.75">
      <c r="A18" s="49">
        <v>13</v>
      </c>
      <c r="B18" s="50" t="s">
        <v>17</v>
      </c>
      <c r="C18" s="6">
        <v>0</v>
      </c>
      <c r="D18" s="6"/>
      <c r="E18" s="41">
        <f t="shared" si="0"/>
        <v>0</v>
      </c>
      <c r="F18" s="32"/>
    </row>
    <row r="19" spans="1:6" ht="15.75">
      <c r="A19" s="49">
        <v>14</v>
      </c>
      <c r="B19" s="50" t="s">
        <v>18</v>
      </c>
      <c r="C19" s="6">
        <v>741.41</v>
      </c>
      <c r="D19" s="6">
        <v>593.14</v>
      </c>
      <c r="E19" s="41">
        <f t="shared" si="0"/>
        <v>1334.55</v>
      </c>
      <c r="F19" s="32"/>
    </row>
    <row r="20" spans="1:6" ht="15.75">
      <c r="A20" s="49">
        <v>15</v>
      </c>
      <c r="B20" s="50" t="s">
        <v>19</v>
      </c>
      <c r="C20" s="6">
        <v>1930.43</v>
      </c>
      <c r="D20" s="6">
        <v>1544.36</v>
      </c>
      <c r="E20" s="41">
        <f t="shared" si="0"/>
        <v>3474.79</v>
      </c>
      <c r="F20" s="32"/>
    </row>
    <row r="21" spans="1:6" ht="15.75">
      <c r="A21" s="49">
        <v>16</v>
      </c>
      <c r="B21" s="50" t="s">
        <v>20</v>
      </c>
      <c r="C21" s="6">
        <v>155.33</v>
      </c>
      <c r="D21" s="6">
        <v>124.26</v>
      </c>
      <c r="E21" s="41">
        <f t="shared" si="0"/>
        <v>279.59000000000003</v>
      </c>
      <c r="F21" s="32"/>
    </row>
    <row r="22" spans="1:6" ht="15.75">
      <c r="A22" s="49">
        <v>17</v>
      </c>
      <c r="B22" s="50" t="s">
        <v>21</v>
      </c>
      <c r="C22" s="6">
        <v>441.67</v>
      </c>
      <c r="D22" s="6">
        <v>353.34</v>
      </c>
      <c r="E22" s="41">
        <f t="shared" si="0"/>
        <v>795.01</v>
      </c>
      <c r="F22" s="32"/>
    </row>
    <row r="23" spans="1:6" ht="15.75">
      <c r="A23" s="49">
        <v>18</v>
      </c>
      <c r="B23" s="50" t="s">
        <v>85</v>
      </c>
      <c r="C23" s="6">
        <v>995.77</v>
      </c>
      <c r="D23" s="6">
        <v>796.68</v>
      </c>
      <c r="E23" s="41">
        <f t="shared" si="0"/>
        <v>1792.4499999999998</v>
      </c>
      <c r="F23" s="32"/>
    </row>
    <row r="24" spans="1:6" ht="15.75">
      <c r="A24" s="49">
        <v>19</v>
      </c>
      <c r="B24" s="50" t="s">
        <v>22</v>
      </c>
      <c r="C24" s="6">
        <v>2221.34</v>
      </c>
      <c r="D24" s="6">
        <v>1777.08</v>
      </c>
      <c r="E24" s="41">
        <f t="shared" si="0"/>
        <v>3998.42</v>
      </c>
      <c r="F24" s="32"/>
    </row>
    <row r="25" spans="1:6" ht="15.75">
      <c r="A25" s="49">
        <v>20</v>
      </c>
      <c r="B25" s="50" t="s">
        <v>23</v>
      </c>
      <c r="C25" s="6">
        <v>717.12</v>
      </c>
      <c r="D25" s="6">
        <v>573.7</v>
      </c>
      <c r="E25" s="41">
        <f t="shared" si="0"/>
        <v>1290.8200000000002</v>
      </c>
      <c r="F25" s="32"/>
    </row>
    <row r="26" spans="1:6" ht="15.75">
      <c r="A26" s="49">
        <v>21</v>
      </c>
      <c r="B26" s="50" t="s">
        <v>24</v>
      </c>
      <c r="C26" s="6">
        <v>607.26</v>
      </c>
      <c r="D26" s="6">
        <v>485.82</v>
      </c>
      <c r="E26" s="41">
        <f t="shared" si="0"/>
        <v>1093.08</v>
      </c>
      <c r="F26" s="32"/>
    </row>
    <row r="27" spans="1:6" ht="15.75">
      <c r="A27" s="49">
        <v>22</v>
      </c>
      <c r="B27" s="50" t="s">
        <v>25</v>
      </c>
      <c r="C27" s="6">
        <v>1654.66</v>
      </c>
      <c r="D27" s="6">
        <v>1323.74</v>
      </c>
      <c r="E27" s="41">
        <f t="shared" si="0"/>
        <v>2978.4</v>
      </c>
      <c r="F27" s="32"/>
    </row>
    <row r="28" spans="1:6" ht="15.75">
      <c r="A28" s="49">
        <v>23</v>
      </c>
      <c r="B28" s="50" t="s">
        <v>26</v>
      </c>
      <c r="C28" s="6">
        <v>2955.65</v>
      </c>
      <c r="D28" s="6">
        <v>2364.5</v>
      </c>
      <c r="E28" s="41">
        <f t="shared" si="0"/>
        <v>5320.15</v>
      </c>
      <c r="F28" s="32"/>
    </row>
    <row r="29" spans="1:6" ht="15.75">
      <c r="A29" s="49">
        <v>24</v>
      </c>
      <c r="B29" s="50" t="s">
        <v>36</v>
      </c>
      <c r="C29" s="6">
        <v>0</v>
      </c>
      <c r="D29" s="6"/>
      <c r="E29" s="41">
        <f t="shared" si="0"/>
        <v>0</v>
      </c>
      <c r="F29" s="32"/>
    </row>
    <row r="30" spans="1:6" ht="15.75">
      <c r="A30" s="49">
        <v>25</v>
      </c>
      <c r="B30" s="50" t="s">
        <v>37</v>
      </c>
      <c r="C30" s="6">
        <v>590.6</v>
      </c>
      <c r="D30" s="6">
        <v>472.48</v>
      </c>
      <c r="E30" s="41">
        <f t="shared" si="0"/>
        <v>1063.08</v>
      </c>
      <c r="F30" s="32"/>
    </row>
    <row r="31" spans="1:6" ht="15.75">
      <c r="A31" s="49">
        <v>26</v>
      </c>
      <c r="B31" s="50" t="s">
        <v>39</v>
      </c>
      <c r="C31" s="6">
        <v>386.48</v>
      </c>
      <c r="D31" s="6">
        <v>309.18</v>
      </c>
      <c r="E31" s="41">
        <f t="shared" si="0"/>
        <v>695.6600000000001</v>
      </c>
      <c r="F31" s="32"/>
    </row>
    <row r="32" spans="1:6" ht="15.75">
      <c r="A32" s="49">
        <v>27</v>
      </c>
      <c r="B32" s="50" t="s">
        <v>41</v>
      </c>
      <c r="C32" s="6">
        <v>699.25</v>
      </c>
      <c r="D32" s="6">
        <v>559.41</v>
      </c>
      <c r="E32" s="41">
        <f t="shared" si="0"/>
        <v>1258.6599999999999</v>
      </c>
      <c r="F32" s="32"/>
    </row>
    <row r="33" spans="1:6" ht="15.75">
      <c r="A33" s="49">
        <v>28</v>
      </c>
      <c r="B33" s="50" t="s">
        <v>54</v>
      </c>
      <c r="C33" s="6">
        <v>133.31</v>
      </c>
      <c r="D33" s="6">
        <v>106.66</v>
      </c>
      <c r="E33" s="41">
        <f t="shared" si="0"/>
        <v>239.97</v>
      </c>
      <c r="F33" s="32"/>
    </row>
    <row r="34" spans="1:6" ht="15.75">
      <c r="A34" s="49">
        <v>29</v>
      </c>
      <c r="B34" s="50" t="s">
        <v>55</v>
      </c>
      <c r="C34" s="6">
        <v>435.09</v>
      </c>
      <c r="D34" s="6">
        <v>348.06</v>
      </c>
      <c r="E34" s="41">
        <f t="shared" si="0"/>
        <v>783.15</v>
      </c>
      <c r="F34" s="32"/>
    </row>
    <row r="35" spans="1:6" ht="15.75">
      <c r="A35" s="49">
        <v>30</v>
      </c>
      <c r="B35" s="50" t="s">
        <v>64</v>
      </c>
      <c r="C35" s="6">
        <v>751.49</v>
      </c>
      <c r="D35" s="6">
        <v>601.2</v>
      </c>
      <c r="E35" s="41">
        <f t="shared" si="0"/>
        <v>1352.69</v>
      </c>
      <c r="F35" s="32"/>
    </row>
    <row r="36" spans="1:6" ht="15.75">
      <c r="A36" s="62"/>
      <c r="B36" s="51" t="s">
        <v>27</v>
      </c>
      <c r="C36" s="57">
        <f>SUM(C6:C35)</f>
        <v>29899.81</v>
      </c>
      <c r="D36" s="57">
        <f>SUM(D6:D35)</f>
        <v>23919.940000000006</v>
      </c>
      <c r="E36" s="41">
        <f t="shared" si="0"/>
        <v>53819.75000000001</v>
      </c>
      <c r="F36" s="32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T13" sqref="T13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2" t="s">
        <v>104</v>
      </c>
      <c r="B4" s="72"/>
      <c r="C4" s="72"/>
      <c r="D4" s="72"/>
      <c r="E4" s="72"/>
      <c r="F4" s="72"/>
      <c r="G4" s="72"/>
      <c r="H4" s="72"/>
    </row>
    <row r="5" spans="1:5" ht="12.75">
      <c r="A5" s="70"/>
      <c r="B5" s="70"/>
      <c r="C5" s="70"/>
      <c r="D5" s="70"/>
      <c r="E5" s="70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86</v>
      </c>
      <c r="D7" s="38" t="s">
        <v>87</v>
      </c>
      <c r="E7" s="38" t="s">
        <v>88</v>
      </c>
      <c r="F7" s="38" t="s">
        <v>89</v>
      </c>
      <c r="H7" s="38" t="s">
        <v>2</v>
      </c>
      <c r="I7" s="38" t="s">
        <v>3</v>
      </c>
      <c r="J7" s="39" t="s">
        <v>40</v>
      </c>
      <c r="K7" s="39" t="s">
        <v>75</v>
      </c>
      <c r="L7" s="71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3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  <c r="M16" s="3"/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85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7"/>
      <c r="H44" s="87"/>
    </row>
    <row r="45" spans="7:9" ht="12.75">
      <c r="G45" s="87"/>
      <c r="H45" s="87"/>
      <c r="I45" s="3"/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D39" sqref="D39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6" t="s">
        <v>105</v>
      </c>
      <c r="B3" s="66"/>
      <c r="C3" s="66"/>
      <c r="D3" s="66"/>
      <c r="E3" s="66"/>
      <c r="F3" s="66"/>
      <c r="G3" s="66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36726.66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14506.71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6196.55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48347.9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77549.49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61095.98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64790.43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46535.24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52084.14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3890.54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36283.31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3066.49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1382.19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23818.78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42098.69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3606.94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2085.87</v>
      </c>
      <c r="D22" s="1"/>
      <c r="E22" s="1"/>
      <c r="F22" s="32"/>
      <c r="G22" s="32"/>
    </row>
    <row r="23" spans="1:7" ht="15.75">
      <c r="A23" s="49">
        <v>18</v>
      </c>
      <c r="B23" s="50" t="s">
        <v>83</v>
      </c>
      <c r="C23" s="58">
        <v>59133.12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32273.82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8799.44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2846.42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88447.53</v>
      </c>
      <c r="D27" s="1"/>
      <c r="E27" s="1"/>
      <c r="F27" s="32"/>
      <c r="G27" s="32" t="s">
        <v>98</v>
      </c>
    </row>
    <row r="28" spans="1:7" ht="15.75">
      <c r="A28" s="49">
        <v>23</v>
      </c>
      <c r="B28" s="50" t="s">
        <v>26</v>
      </c>
      <c r="C28" s="58">
        <v>30403.35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2156.88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19294.69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1693.91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1161.41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548.2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4659.63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3757.14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779241.45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3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3" ht="12.75">
      <c r="C43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1">
      <selection activeCell="K31" sqref="K31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8" t="s">
        <v>106</v>
      </c>
      <c r="B4" s="88"/>
      <c r="C4" s="88"/>
      <c r="D4" s="88"/>
      <c r="E4" s="88"/>
      <c r="F4" s="88"/>
      <c r="G4" s="88"/>
      <c r="H4" s="88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31135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/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/>
    </row>
    <row r="10" spans="1:3" ht="15.75">
      <c r="A10" s="49">
        <v>4</v>
      </c>
      <c r="B10" s="50" t="s">
        <v>9</v>
      </c>
      <c r="C10" s="6">
        <v>16552.41</v>
      </c>
    </row>
    <row r="11" spans="1:3" ht="15.75">
      <c r="A11" s="49">
        <v>5</v>
      </c>
      <c r="B11" s="50" t="s">
        <v>10</v>
      </c>
      <c r="C11" s="6">
        <v>18911.14</v>
      </c>
    </row>
    <row r="12" spans="1:3" ht="15.75">
      <c r="A12" s="49">
        <v>6</v>
      </c>
      <c r="B12" s="50" t="s">
        <v>53</v>
      </c>
      <c r="C12" s="6">
        <v>3922.32</v>
      </c>
    </row>
    <row r="13" spans="1:3" ht="15.75">
      <c r="A13" s="49">
        <v>7</v>
      </c>
      <c r="B13" s="50" t="s">
        <v>11</v>
      </c>
      <c r="C13" s="6">
        <v>33768.41</v>
      </c>
    </row>
    <row r="14" spans="1:3" ht="15.75">
      <c r="A14" s="49">
        <v>8</v>
      </c>
      <c r="B14" s="50" t="s">
        <v>12</v>
      </c>
      <c r="C14" s="6">
        <v>16439.04</v>
      </c>
    </row>
    <row r="15" spans="1:3" ht="15.75">
      <c r="A15" s="49">
        <v>9</v>
      </c>
      <c r="B15" s="50" t="s">
        <v>13</v>
      </c>
      <c r="C15" s="6">
        <v>4894.92</v>
      </c>
    </row>
    <row r="16" spans="1:3" ht="15.75">
      <c r="A16" s="49">
        <v>10</v>
      </c>
      <c r="B16" s="50" t="s">
        <v>14</v>
      </c>
      <c r="C16" s="6">
        <v>709.21</v>
      </c>
    </row>
    <row r="17" spans="1:3" ht="15.75">
      <c r="A17" s="49">
        <v>11</v>
      </c>
      <c r="B17" s="50" t="s">
        <v>15</v>
      </c>
      <c r="C17" s="6">
        <v>18157.41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13167.23</v>
      </c>
    </row>
    <row r="21" spans="1:3" ht="15.75">
      <c r="A21" s="49">
        <v>15</v>
      </c>
      <c r="B21" s="50" t="s">
        <v>19</v>
      </c>
      <c r="C21" s="6">
        <v>13904.5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>
        <v>2093.29</v>
      </c>
    </row>
    <row r="24" spans="1:3" ht="15.75">
      <c r="A24" s="49">
        <v>18</v>
      </c>
      <c r="B24" s="50" t="s">
        <v>85</v>
      </c>
      <c r="C24" s="6">
        <v>10057.17</v>
      </c>
    </row>
    <row r="25" spans="1:3" ht="15.75">
      <c r="A25" s="49">
        <v>19</v>
      </c>
      <c r="B25" s="50" t="s">
        <v>22</v>
      </c>
      <c r="C25" s="6">
        <v>15316.59</v>
      </c>
    </row>
    <row r="26" spans="1:3" ht="15.75">
      <c r="A26" s="49">
        <v>20</v>
      </c>
      <c r="B26" s="50" t="s">
        <v>23</v>
      </c>
      <c r="C26" s="6">
        <v>1430.57</v>
      </c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17418.48</v>
      </c>
    </row>
    <row r="29" spans="1:3" ht="15.75">
      <c r="A29" s="49">
        <v>23</v>
      </c>
      <c r="B29" s="50" t="s">
        <v>26</v>
      </c>
      <c r="C29" s="6">
        <v>8912.38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7870.92</v>
      </c>
    </row>
    <row r="32" spans="1:3" ht="15.75">
      <c r="A32" s="49">
        <v>26</v>
      </c>
      <c r="B32" s="50" t="s">
        <v>39</v>
      </c>
      <c r="C32" s="6"/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>
        <v>641.12</v>
      </c>
    </row>
    <row r="36" spans="1:3" ht="15.75">
      <c r="A36" s="49">
        <v>30</v>
      </c>
      <c r="B36" s="50" t="s">
        <v>64</v>
      </c>
      <c r="C36" s="6"/>
    </row>
    <row r="37" spans="1:3" ht="15.75">
      <c r="A37" s="51"/>
      <c r="B37" s="51" t="s">
        <v>27</v>
      </c>
      <c r="C37" s="56">
        <f>SUM(C7:C36)</f>
        <v>235302.11000000007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C39" sqref="C39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8" t="s">
        <v>107</v>
      </c>
      <c r="B3" s="88"/>
      <c r="C3" s="88"/>
      <c r="D3" s="88"/>
      <c r="E3" s="88"/>
      <c r="F3" s="88"/>
      <c r="G3" s="88"/>
    </row>
    <row r="4" spans="1:7" ht="15">
      <c r="A4" s="89"/>
      <c r="B4" s="89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11717.82</v>
      </c>
      <c r="D6" s="6">
        <v>32163.9</v>
      </c>
      <c r="E6" s="7">
        <f>C6+D6</f>
        <v>43881.72</v>
      </c>
      <c r="F6" s="32"/>
      <c r="G6" s="32"/>
    </row>
    <row r="7" spans="1:7" ht="15.75">
      <c r="A7" s="49">
        <v>2</v>
      </c>
      <c r="B7" s="50" t="s">
        <v>7</v>
      </c>
      <c r="C7" s="6">
        <v>932.72</v>
      </c>
      <c r="D7" s="6">
        <v>2091.66</v>
      </c>
      <c r="E7" s="7">
        <f aca="true" t="shared" si="0" ref="E7:E36">C7+D7</f>
        <v>3024.38</v>
      </c>
      <c r="F7" s="32"/>
      <c r="G7" s="32"/>
    </row>
    <row r="8" spans="1:7" ht="15.75">
      <c r="A8" s="49">
        <v>3</v>
      </c>
      <c r="B8" s="50" t="s">
        <v>8</v>
      </c>
      <c r="C8" s="6">
        <v>991.07</v>
      </c>
      <c r="D8" s="6">
        <v>3562.22</v>
      </c>
      <c r="E8" s="7">
        <f t="shared" si="0"/>
        <v>4553.29</v>
      </c>
      <c r="F8" s="32"/>
      <c r="G8" s="32"/>
    </row>
    <row r="9" spans="1:7" ht="15.75">
      <c r="A9" s="49">
        <v>4</v>
      </c>
      <c r="B9" s="50" t="s">
        <v>9</v>
      </c>
      <c r="C9" s="6">
        <v>14354.39</v>
      </c>
      <c r="D9" s="6">
        <v>18171.87</v>
      </c>
      <c r="E9" s="7">
        <f t="shared" si="0"/>
        <v>32526.26</v>
      </c>
      <c r="F9" s="32"/>
      <c r="G9" s="32"/>
    </row>
    <row r="10" spans="1:7" ht="15.75">
      <c r="A10" s="49">
        <v>5</v>
      </c>
      <c r="B10" s="50" t="s">
        <v>10</v>
      </c>
      <c r="C10" s="6">
        <v>30742.35</v>
      </c>
      <c r="D10" s="6">
        <v>52765.17</v>
      </c>
      <c r="E10" s="7">
        <f t="shared" si="0"/>
        <v>83507.51999999999</v>
      </c>
      <c r="F10" s="32"/>
      <c r="G10" s="32"/>
    </row>
    <row r="11" spans="1:7" ht="15.75">
      <c r="A11" s="49">
        <v>6</v>
      </c>
      <c r="B11" s="50" t="s">
        <v>53</v>
      </c>
      <c r="C11" s="6">
        <v>14779.26</v>
      </c>
      <c r="D11" s="6">
        <v>26722.4</v>
      </c>
      <c r="E11" s="7">
        <f t="shared" si="0"/>
        <v>41501.66</v>
      </c>
      <c r="F11" s="32"/>
      <c r="G11" s="32"/>
    </row>
    <row r="12" spans="1:7" ht="15.75">
      <c r="A12" s="49">
        <v>7</v>
      </c>
      <c r="B12" s="50" t="s">
        <v>11</v>
      </c>
      <c r="C12" s="6">
        <v>41130.04</v>
      </c>
      <c r="D12" s="6">
        <v>61402.73</v>
      </c>
      <c r="E12" s="7">
        <f t="shared" si="0"/>
        <v>102532.77</v>
      </c>
      <c r="F12" s="32"/>
      <c r="G12" s="32"/>
    </row>
    <row r="13" spans="1:7" ht="15.75">
      <c r="A13" s="49">
        <v>8</v>
      </c>
      <c r="B13" s="50" t="s">
        <v>12</v>
      </c>
      <c r="C13" s="6">
        <v>23594.22</v>
      </c>
      <c r="D13" s="6">
        <v>35941.21</v>
      </c>
      <c r="E13" s="7">
        <f t="shared" si="0"/>
        <v>59535.43</v>
      </c>
      <c r="F13" s="32"/>
      <c r="G13" s="32"/>
    </row>
    <row r="14" spans="1:7" ht="15.75">
      <c r="A14" s="49">
        <v>9</v>
      </c>
      <c r="B14" s="50" t="s">
        <v>13</v>
      </c>
      <c r="C14" s="6">
        <v>17856.88</v>
      </c>
      <c r="D14" s="6">
        <v>31022.75</v>
      </c>
      <c r="E14" s="7">
        <f t="shared" si="0"/>
        <v>48879.630000000005</v>
      </c>
      <c r="F14" s="32"/>
      <c r="G14" s="32"/>
    </row>
    <row r="15" spans="1:7" ht="15.75">
      <c r="A15" s="49">
        <v>10</v>
      </c>
      <c r="B15" s="50" t="s">
        <v>14</v>
      </c>
      <c r="C15" s="6">
        <v>797.38</v>
      </c>
      <c r="D15" s="6">
        <v>7449.61</v>
      </c>
      <c r="E15" s="7">
        <f t="shared" si="0"/>
        <v>8246.99</v>
      </c>
      <c r="F15" s="32"/>
      <c r="G15" s="32"/>
    </row>
    <row r="16" spans="1:7" ht="15.75">
      <c r="A16" s="49">
        <v>11</v>
      </c>
      <c r="B16" s="50" t="s">
        <v>15</v>
      </c>
      <c r="C16" s="6">
        <v>11613.72</v>
      </c>
      <c r="D16" s="6">
        <v>28049.82</v>
      </c>
      <c r="E16" s="7">
        <f t="shared" si="0"/>
        <v>39663.54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4081.81</v>
      </c>
      <c r="D19" s="6">
        <v>7825.7</v>
      </c>
      <c r="E19" s="7">
        <f t="shared" si="0"/>
        <v>11907.51</v>
      </c>
      <c r="F19" s="32"/>
      <c r="G19" s="32"/>
    </row>
    <row r="20" spans="1:7" ht="15.75">
      <c r="A20" s="49">
        <v>15</v>
      </c>
      <c r="B20" s="50" t="s">
        <v>19</v>
      </c>
      <c r="C20" s="6">
        <v>4832.51</v>
      </c>
      <c r="D20" s="6">
        <v>17609.33</v>
      </c>
      <c r="E20" s="7">
        <f t="shared" si="0"/>
        <v>22441.840000000004</v>
      </c>
      <c r="F20" s="32"/>
      <c r="G20" s="32"/>
    </row>
    <row r="21" spans="1:7" ht="15.75">
      <c r="A21" s="49">
        <v>16</v>
      </c>
      <c r="B21" s="50" t="s">
        <v>20</v>
      </c>
      <c r="C21" s="6">
        <v>159.3</v>
      </c>
      <c r="D21" s="6">
        <v>200.23</v>
      </c>
      <c r="E21" s="7">
        <f t="shared" si="0"/>
        <v>359.53</v>
      </c>
      <c r="F21" s="32"/>
      <c r="G21" s="32"/>
    </row>
    <row r="22" spans="1:7" ht="15.75">
      <c r="A22" s="49">
        <v>17</v>
      </c>
      <c r="B22" s="50" t="s">
        <v>21</v>
      </c>
      <c r="C22" s="6">
        <v>288.4</v>
      </c>
      <c r="D22" s="6">
        <v>646.68</v>
      </c>
      <c r="E22" s="7">
        <f t="shared" si="0"/>
        <v>935.0799999999999</v>
      </c>
      <c r="F22" s="32"/>
      <c r="G22" s="32"/>
    </row>
    <row r="23" spans="1:7" ht="15.75">
      <c r="A23" s="49">
        <v>18</v>
      </c>
      <c r="B23" s="50" t="s">
        <v>85</v>
      </c>
      <c r="C23" s="6">
        <v>10942.68</v>
      </c>
      <c r="D23" s="6">
        <v>17646.39</v>
      </c>
      <c r="E23" s="7">
        <f t="shared" si="0"/>
        <v>28589.07</v>
      </c>
      <c r="F23" s="32"/>
      <c r="G23" s="32"/>
    </row>
    <row r="24" spans="1:7" ht="15.75">
      <c r="A24" s="49">
        <v>19</v>
      </c>
      <c r="B24" s="50" t="s">
        <v>22</v>
      </c>
      <c r="C24" s="6">
        <v>12825.71</v>
      </c>
      <c r="D24" s="6">
        <v>19655.59</v>
      </c>
      <c r="E24" s="7">
        <f t="shared" si="0"/>
        <v>32481.3</v>
      </c>
      <c r="F24" s="32"/>
      <c r="G24" s="32"/>
    </row>
    <row r="25" spans="1:7" ht="15.75">
      <c r="A25" s="49">
        <v>20</v>
      </c>
      <c r="B25" s="50" t="s">
        <v>23</v>
      </c>
      <c r="C25" s="6">
        <v>6424.06</v>
      </c>
      <c r="D25" s="6">
        <v>10128.96</v>
      </c>
      <c r="E25" s="7">
        <f t="shared" si="0"/>
        <v>16553.02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21477.24</v>
      </c>
      <c r="D27" s="6">
        <v>44970.22</v>
      </c>
      <c r="E27" s="7">
        <f t="shared" si="0"/>
        <v>66447.46</v>
      </c>
      <c r="F27" s="32"/>
      <c r="G27" s="32"/>
    </row>
    <row r="28" spans="1:7" ht="15.75">
      <c r="A28" s="49">
        <v>23</v>
      </c>
      <c r="B28" s="50" t="s">
        <v>26</v>
      </c>
      <c r="C28" s="6">
        <v>9601.24</v>
      </c>
      <c r="D28" s="6">
        <v>18764.76</v>
      </c>
      <c r="E28" s="7">
        <f t="shared" si="0"/>
        <v>28366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6794.74</v>
      </c>
      <c r="D30" s="6">
        <v>12940.45</v>
      </c>
      <c r="E30" s="7">
        <f t="shared" si="0"/>
        <v>19735.190000000002</v>
      </c>
      <c r="F30" s="32"/>
      <c r="G30" s="32"/>
    </row>
    <row r="31" spans="1:7" ht="15.75">
      <c r="A31" s="49">
        <v>26</v>
      </c>
      <c r="B31" s="50" t="s">
        <v>39</v>
      </c>
      <c r="C31" s="6">
        <v>123.67</v>
      </c>
      <c r="D31" s="6">
        <v>675.7</v>
      </c>
      <c r="E31" s="7">
        <f t="shared" si="0"/>
        <v>799.37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1768.08</v>
      </c>
      <c r="D34" s="6">
        <v>3803.19</v>
      </c>
      <c r="E34" s="7">
        <f t="shared" si="0"/>
        <v>5571.27</v>
      </c>
      <c r="F34" s="32"/>
      <c r="G34" s="32"/>
    </row>
    <row r="35" spans="1:7" ht="15.75">
      <c r="A35" s="49">
        <v>30</v>
      </c>
      <c r="B35" s="50" t="s">
        <v>64</v>
      </c>
      <c r="C35" s="6">
        <v>795.74</v>
      </c>
      <c r="D35" s="6">
        <v>2817.02</v>
      </c>
      <c r="E35" s="7">
        <f t="shared" si="0"/>
        <v>3612.76</v>
      </c>
      <c r="F35" s="32"/>
      <c r="G35" s="32"/>
    </row>
    <row r="36" spans="1:7" ht="15.75">
      <c r="A36" s="51"/>
      <c r="B36" s="51" t="s">
        <v>27</v>
      </c>
      <c r="C36" s="6">
        <f>SUM(C6:C35)</f>
        <v>248625.02999999994</v>
      </c>
      <c r="D36" s="6">
        <f>SUM(D6:D35)</f>
        <v>457027.5600000001</v>
      </c>
      <c r="E36" s="7">
        <f t="shared" si="0"/>
        <v>705652.5900000001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spans="3:5" ht="12.75">
      <c r="C39" s="3"/>
      <c r="E39" s="3"/>
    </row>
    <row r="40" ht="12.75">
      <c r="D40" t="s">
        <v>80</v>
      </c>
    </row>
    <row r="41" ht="12.75">
      <c r="C41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selection activeCell="D38" sqref="D38"/>
    </sheetView>
  </sheetViews>
  <sheetFormatPr defaultColWidth="9.140625" defaultRowHeight="12.75"/>
  <cols>
    <col min="2" max="2" width="32.140625" style="0" customWidth="1"/>
    <col min="3" max="3" width="17.00390625" style="0" customWidth="1"/>
    <col min="4" max="4" width="16.57421875" style="0" customWidth="1"/>
  </cols>
  <sheetData>
    <row r="3" spans="1:6" ht="15">
      <c r="A3" s="53" t="s">
        <v>108</v>
      </c>
      <c r="B3" s="53"/>
      <c r="C3" s="53"/>
      <c r="D3" s="53"/>
      <c r="E3" s="53"/>
      <c r="F3" s="53"/>
    </row>
    <row r="4" spans="1:6" ht="15">
      <c r="A4" s="90"/>
      <c r="B4" s="90"/>
      <c r="C4" s="90"/>
      <c r="D4" s="90"/>
      <c r="E4" s="90"/>
      <c r="F4" s="32"/>
    </row>
    <row r="5" spans="1:6" ht="15.7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7800</v>
      </c>
      <c r="D6" s="55">
        <v>1200</v>
      </c>
    </row>
    <row r="7" spans="1:4" ht="15.75">
      <c r="A7" s="49">
        <v>2</v>
      </c>
      <c r="B7" s="50" t="s">
        <v>7</v>
      </c>
      <c r="C7" s="55">
        <v>360</v>
      </c>
      <c r="D7" s="55"/>
    </row>
    <row r="8" spans="1:4" ht="15.75">
      <c r="A8" s="49">
        <v>3</v>
      </c>
      <c r="B8" s="50" t="s">
        <v>8</v>
      </c>
      <c r="C8" s="55">
        <v>480</v>
      </c>
      <c r="D8" s="55"/>
    </row>
    <row r="9" spans="1:4" ht="15.75">
      <c r="A9" s="49">
        <v>4</v>
      </c>
      <c r="B9" s="50" t="s">
        <v>9</v>
      </c>
      <c r="C9" s="55">
        <v>5640</v>
      </c>
      <c r="D9" s="55"/>
    </row>
    <row r="10" spans="1:4" ht="15.75">
      <c r="A10" s="49">
        <v>5</v>
      </c>
      <c r="B10" s="50" t="s">
        <v>10</v>
      </c>
      <c r="C10" s="55">
        <v>8760</v>
      </c>
      <c r="D10" s="55">
        <v>480</v>
      </c>
    </row>
    <row r="11" spans="1:4" ht="15.75">
      <c r="A11" s="49">
        <v>6</v>
      </c>
      <c r="B11" s="50" t="s">
        <v>53</v>
      </c>
      <c r="C11" s="55">
        <v>3240</v>
      </c>
      <c r="D11" s="55"/>
    </row>
    <row r="12" spans="1:4" ht="15.75">
      <c r="A12" s="49">
        <v>7</v>
      </c>
      <c r="B12" s="50" t="s">
        <v>11</v>
      </c>
      <c r="C12" s="55">
        <v>15060</v>
      </c>
      <c r="D12" s="55">
        <v>1800</v>
      </c>
    </row>
    <row r="13" spans="1:4" ht="15.75">
      <c r="A13" s="49">
        <v>8</v>
      </c>
      <c r="B13" s="50" t="s">
        <v>12</v>
      </c>
      <c r="C13" s="55">
        <v>7080</v>
      </c>
      <c r="D13" s="55">
        <v>480</v>
      </c>
    </row>
    <row r="14" spans="1:4" ht="15.75">
      <c r="A14" s="49">
        <v>9</v>
      </c>
      <c r="B14" s="50" t="s">
        <v>13</v>
      </c>
      <c r="C14" s="55">
        <v>4920</v>
      </c>
      <c r="D14" s="55"/>
    </row>
    <row r="15" spans="1:4" ht="15.75">
      <c r="A15" s="49">
        <v>10</v>
      </c>
      <c r="B15" s="50" t="s">
        <v>14</v>
      </c>
      <c r="C15" s="55">
        <v>720</v>
      </c>
      <c r="D15" s="55"/>
    </row>
    <row r="16" spans="1:4" ht="15.75">
      <c r="A16" s="49">
        <v>11</v>
      </c>
      <c r="B16" s="50" t="s">
        <v>15</v>
      </c>
      <c r="C16" s="55">
        <v>6480</v>
      </c>
      <c r="D16" s="55">
        <v>480</v>
      </c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4200</v>
      </c>
      <c r="D19" s="55"/>
    </row>
    <row r="20" spans="1:4" ht="15.75">
      <c r="A20" s="49">
        <v>15</v>
      </c>
      <c r="B20" s="50" t="s">
        <v>19</v>
      </c>
      <c r="C20" s="55">
        <v>4800</v>
      </c>
      <c r="D20" s="55"/>
    </row>
    <row r="21" spans="1:4" ht="15.75">
      <c r="A21" s="49">
        <v>16</v>
      </c>
      <c r="B21" s="50" t="s">
        <v>20</v>
      </c>
      <c r="C21" s="55">
        <v>120</v>
      </c>
      <c r="D21" s="55"/>
    </row>
    <row r="22" spans="1:4" ht="15.75">
      <c r="A22" s="49">
        <v>17</v>
      </c>
      <c r="B22" s="50" t="s">
        <v>21</v>
      </c>
      <c r="C22" s="55">
        <v>360</v>
      </c>
      <c r="D22" s="55"/>
    </row>
    <row r="23" spans="1:4" ht="15.75">
      <c r="A23" s="49">
        <v>18</v>
      </c>
      <c r="B23" s="50" t="s">
        <v>85</v>
      </c>
      <c r="C23" s="55">
        <v>5280</v>
      </c>
      <c r="D23" s="55">
        <v>120</v>
      </c>
    </row>
    <row r="24" spans="1:4" ht="15.75">
      <c r="A24" s="49">
        <v>19</v>
      </c>
      <c r="B24" s="50" t="s">
        <v>22</v>
      </c>
      <c r="C24" s="55">
        <v>6000</v>
      </c>
      <c r="D24" s="55">
        <v>120</v>
      </c>
    </row>
    <row r="25" spans="1:4" ht="15.75">
      <c r="A25" s="49">
        <v>20</v>
      </c>
      <c r="B25" s="50" t="s">
        <v>23</v>
      </c>
      <c r="C25" s="55">
        <v>1320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11040</v>
      </c>
      <c r="D27" s="55"/>
    </row>
    <row r="28" spans="1:4" ht="15.75">
      <c r="A28" s="49">
        <v>23</v>
      </c>
      <c r="B28" s="50" t="s">
        <v>26</v>
      </c>
      <c r="C28" s="55">
        <v>4440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3000</v>
      </c>
      <c r="D30" s="55"/>
    </row>
    <row r="31" spans="1:4" ht="15.75">
      <c r="A31" s="49">
        <v>26</v>
      </c>
      <c r="B31" s="50" t="s">
        <v>39</v>
      </c>
      <c r="C31" s="55">
        <v>120</v>
      </c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360</v>
      </c>
      <c r="D34" s="55">
        <v>480</v>
      </c>
    </row>
    <row r="35" spans="1:4" ht="15.75">
      <c r="A35" s="49">
        <v>30</v>
      </c>
      <c r="B35" s="50" t="s">
        <v>64</v>
      </c>
      <c r="C35" s="55">
        <v>240</v>
      </c>
      <c r="D35" s="55"/>
    </row>
    <row r="36" spans="1:4" ht="15.75">
      <c r="A36" s="51"/>
      <c r="B36" s="51" t="s">
        <v>27</v>
      </c>
      <c r="C36" s="56">
        <f>SUM(C6:C35)</f>
        <v>101820</v>
      </c>
      <c r="D36" s="56">
        <f>SUM(D6:D35)</f>
        <v>5160</v>
      </c>
    </row>
    <row r="38" ht="12.75">
      <c r="E38" s="3"/>
    </row>
    <row r="40" ht="12.75">
      <c r="C40" s="3"/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C38" sqref="C38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109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39603.71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9105.15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14438.49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>
        <v>1206.29</v>
      </c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>
        <v>12630.02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>
        <v>25260.02</v>
      </c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85</v>
      </c>
      <c r="C23" s="55">
        <v>53085.02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2412.58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157741.28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2024-06-21T08:49:30Z</cp:lastPrinted>
  <dcterms:created xsi:type="dcterms:W3CDTF">2011-06-30T06:54:46Z</dcterms:created>
  <dcterms:modified xsi:type="dcterms:W3CDTF">2024-06-21T08:49:36Z</dcterms:modified>
  <cp:category/>
  <cp:version/>
  <cp:contentType/>
  <cp:contentStatus/>
</cp:coreProperties>
</file>